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Summary" sheetId="13" r:id="rId13"/>
    <sheet name="Income statement" sheetId="14" r:id="rId14"/>
  </sheets>
  <definedNames/>
  <calcPr fullCalcOnLoad="1"/>
</workbook>
</file>

<file path=xl/comments10.xml><?xml version="1.0" encoding="utf-8"?>
<comments xmlns="http://schemas.openxmlformats.org/spreadsheetml/2006/main">
  <authors>
    <author>長谷川次郎</author>
  </authors>
  <commentList>
    <comment ref="Y4" authorId="0">
      <text>
        <r>
          <rPr>
            <sz val="11"/>
            <rFont val="ＭＳ Ｐゴシック"/>
            <family val="3"/>
          </rPr>
          <t>現金残高がマイナスとなった場合
「現金マイナス」と表示され、以降の
残高はエラーとなりますので、再度
入力した科目や金額を確認してください。</t>
        </r>
      </text>
    </comment>
  </commentList>
</comments>
</file>

<file path=xl/comments11.xml><?xml version="1.0" encoding="utf-8"?>
<comments xmlns="http://schemas.openxmlformats.org/spreadsheetml/2006/main">
  <authors>
    <author>長谷川次郎</author>
  </authors>
  <commentList>
    <comment ref="Y4" authorId="0">
      <text>
        <r>
          <rPr>
            <sz val="11"/>
            <rFont val="ＭＳ Ｐゴシック"/>
            <family val="3"/>
          </rPr>
          <t>現金残高がマイナスとなった場合
「現金マイナス」と表示され、以降の
残高はエラーとなりますので、再度
入力した科目や金額を確認してください。</t>
        </r>
      </text>
    </comment>
  </commentList>
</comments>
</file>

<file path=xl/comments12.xml><?xml version="1.0" encoding="utf-8"?>
<comments xmlns="http://schemas.openxmlformats.org/spreadsheetml/2006/main">
  <authors>
    <author>長谷川次郎</author>
  </authors>
  <commentList>
    <comment ref="Y4" authorId="0">
      <text>
        <r>
          <rPr>
            <sz val="11"/>
            <rFont val="ＭＳ Ｐゴシック"/>
            <family val="3"/>
          </rPr>
          <t>現金残高がマイナスとなった場合
「現金マイナス」と表示され、以降の
残高はエラーとなりますので、再度
入力した科目や金額を確認してください。</t>
        </r>
      </text>
    </comment>
  </commentList>
</comments>
</file>

<file path=xl/comments2.xml><?xml version="1.0" encoding="utf-8"?>
<comments xmlns="http://schemas.openxmlformats.org/spreadsheetml/2006/main">
  <authors>
    <author>長谷川次郎</author>
  </authors>
  <commentList>
    <comment ref="Y4" authorId="0">
      <text>
        <r>
          <rPr>
            <sz val="11"/>
            <rFont val="ＭＳ Ｐゴシック"/>
            <family val="3"/>
          </rPr>
          <t>現金残高がマイナスとなった場合
「現金マイナス」と表示され、以降の
残高はエラーとなりますので、再度
入力した科目や金額を確認してください。</t>
        </r>
      </text>
    </comment>
  </commentList>
</comments>
</file>

<file path=xl/comments3.xml><?xml version="1.0" encoding="utf-8"?>
<comments xmlns="http://schemas.openxmlformats.org/spreadsheetml/2006/main">
  <authors>
    <author>長谷川次郎</author>
  </authors>
  <commentList>
    <comment ref="Y4" authorId="0">
      <text>
        <r>
          <rPr>
            <sz val="11"/>
            <rFont val="ＭＳ Ｐゴシック"/>
            <family val="3"/>
          </rPr>
          <t>現金残高がマイナスとなった場合
「現金マイナス」と表示され、以降の
残高はエラーとなりますので、再度
入力した科目や金額を確認してください。</t>
        </r>
      </text>
    </comment>
  </commentList>
</comments>
</file>

<file path=xl/comments4.xml><?xml version="1.0" encoding="utf-8"?>
<comments xmlns="http://schemas.openxmlformats.org/spreadsheetml/2006/main">
  <authors>
    <author>長谷川次郎</author>
  </authors>
  <commentList>
    <comment ref="Y4" authorId="0">
      <text>
        <r>
          <rPr>
            <sz val="11"/>
            <rFont val="ＭＳ Ｐゴシック"/>
            <family val="3"/>
          </rPr>
          <t>現金残高がマイナスとなった場合
「現金マイナス」と表示され、以降の
残高はエラーとなりますので、再度
入力した科目や金額を確認してください。</t>
        </r>
      </text>
    </comment>
  </commentList>
</comments>
</file>

<file path=xl/comments5.xml><?xml version="1.0" encoding="utf-8"?>
<comments xmlns="http://schemas.openxmlformats.org/spreadsheetml/2006/main">
  <authors>
    <author>長谷川次郎</author>
  </authors>
  <commentList>
    <comment ref="Y4" authorId="0">
      <text>
        <r>
          <rPr>
            <sz val="11"/>
            <rFont val="ＭＳ Ｐゴシック"/>
            <family val="3"/>
          </rPr>
          <t>現金残高がマイナスとなった場合
「現金マイナス」と表示され、以降の
残高はエラーとなりますので、再度
入力した科目や金額を確認してください。</t>
        </r>
      </text>
    </comment>
  </commentList>
</comments>
</file>

<file path=xl/comments6.xml><?xml version="1.0" encoding="utf-8"?>
<comments xmlns="http://schemas.openxmlformats.org/spreadsheetml/2006/main">
  <authors>
    <author>長谷川次郎</author>
  </authors>
  <commentList>
    <comment ref="Y4" authorId="0">
      <text>
        <r>
          <rPr>
            <sz val="11"/>
            <rFont val="ＭＳ Ｐゴシック"/>
            <family val="3"/>
          </rPr>
          <t>現金残高がマイナスとなった場合
「現金マイナス」と表示され、以降の
残高はエラーとなりますので、再度
入力した科目や金額を確認してください。</t>
        </r>
      </text>
    </comment>
  </commentList>
</comments>
</file>

<file path=xl/comments7.xml><?xml version="1.0" encoding="utf-8"?>
<comments xmlns="http://schemas.openxmlformats.org/spreadsheetml/2006/main">
  <authors>
    <author>長谷川次郎</author>
  </authors>
  <commentList>
    <comment ref="Y4" authorId="0">
      <text>
        <r>
          <rPr>
            <sz val="11"/>
            <rFont val="ＭＳ Ｐゴシック"/>
            <family val="3"/>
          </rPr>
          <t>現金残高がマイナスとなった場合
「現金マイナス」と表示され、以降の
残高はエラーとなりますので、再度
入力した科目や金額を確認してください。</t>
        </r>
      </text>
    </comment>
  </commentList>
</comments>
</file>

<file path=xl/comments8.xml><?xml version="1.0" encoding="utf-8"?>
<comments xmlns="http://schemas.openxmlformats.org/spreadsheetml/2006/main">
  <authors>
    <author>長谷川次郎</author>
  </authors>
  <commentList>
    <comment ref="Y4" authorId="0">
      <text>
        <r>
          <rPr>
            <sz val="11"/>
            <rFont val="ＭＳ Ｐゴシック"/>
            <family val="3"/>
          </rPr>
          <t>現金残高がマイナスとなった場合
「現金マイナス」と表示され、以降の
残高はエラーとなりますので、再度
入力した科目や金額を確認してください。</t>
        </r>
      </text>
    </comment>
  </commentList>
</comments>
</file>

<file path=xl/comments9.xml><?xml version="1.0" encoding="utf-8"?>
<comments xmlns="http://schemas.openxmlformats.org/spreadsheetml/2006/main">
  <authors>
    <author>長谷川次郎</author>
  </authors>
  <commentList>
    <comment ref="Y4" authorId="0">
      <text>
        <r>
          <rPr>
            <sz val="11"/>
            <rFont val="ＭＳ Ｐゴシック"/>
            <family val="3"/>
          </rPr>
          <t>現金残高がマイナスとなった場合
「現金マイナス」と表示され、以降の
残高はエラーとなりますので、再度
入力した科目や金額を確認してください。</t>
        </r>
      </text>
    </comment>
  </commentList>
</comments>
</file>

<file path=xl/sharedStrings.xml><?xml version="1.0" encoding="utf-8"?>
<sst xmlns="http://schemas.openxmlformats.org/spreadsheetml/2006/main" count="809" uniqueCount="193">
  <si>
    <t>Ａ－Ｂ</t>
  </si>
  <si>
    <t/>
  </si>
  <si>
    <t>http://www.nta.go.jp/index.htm</t>
  </si>
  <si>
    <t>Jan.</t>
  </si>
  <si>
    <t>Feb.</t>
  </si>
  <si>
    <t>Feb.</t>
  </si>
  <si>
    <t xml:space="preserve"> Mar.</t>
  </si>
  <si>
    <t xml:space="preserve"> Mar.</t>
  </si>
  <si>
    <t xml:space="preserve"> Apr.</t>
  </si>
  <si>
    <t xml:space="preserve"> Apr.</t>
  </si>
  <si>
    <t xml:space="preserve"> May.</t>
  </si>
  <si>
    <t xml:space="preserve"> May.</t>
  </si>
  <si>
    <t>Jun.</t>
  </si>
  <si>
    <t xml:space="preserve"> Jul.</t>
  </si>
  <si>
    <t xml:space="preserve"> Jul.</t>
  </si>
  <si>
    <t>Aug.</t>
  </si>
  <si>
    <t>Aug.</t>
  </si>
  <si>
    <t>Sep.</t>
  </si>
  <si>
    <t>Sep.</t>
  </si>
  <si>
    <t>Oct.</t>
  </si>
  <si>
    <t>Oct.</t>
  </si>
  <si>
    <t>Nov.</t>
  </si>
  <si>
    <t>Nov.</t>
  </si>
  <si>
    <t>Dec.</t>
  </si>
  <si>
    <t>Cash bal.</t>
  </si>
  <si>
    <t>Cash bal. (previous month )</t>
  </si>
  <si>
    <t>Ａ:Sales</t>
  </si>
  <si>
    <t xml:space="preserve">Annual summary sheet </t>
  </si>
  <si>
    <t>Ａ:Sales</t>
  </si>
  <si>
    <t>Ａ:Sales</t>
  </si>
  <si>
    <t>Miscellaneous</t>
  </si>
  <si>
    <t>Miscellaneous</t>
  </si>
  <si>
    <t>Miscellaneous</t>
  </si>
  <si>
    <t>Miscellaneous</t>
  </si>
  <si>
    <t>Purchases</t>
  </si>
  <si>
    <t>Purchases</t>
  </si>
  <si>
    <t>Purchases</t>
  </si>
  <si>
    <t>Purchases</t>
  </si>
  <si>
    <t>Purchases</t>
  </si>
  <si>
    <t>Purchases</t>
  </si>
  <si>
    <t>Purchases</t>
  </si>
  <si>
    <t>Purchases</t>
  </si>
  <si>
    <t>Purchases</t>
  </si>
  <si>
    <t>Taxes</t>
  </si>
  <si>
    <t>Taxes</t>
  </si>
  <si>
    <t>Taxes</t>
  </si>
  <si>
    <t>Taxes</t>
  </si>
  <si>
    <t>Utilities</t>
  </si>
  <si>
    <t>Utilities</t>
  </si>
  <si>
    <t>Utilities</t>
  </si>
  <si>
    <t>Utilities</t>
  </si>
  <si>
    <t>Travel</t>
  </si>
  <si>
    <t>Travel</t>
  </si>
  <si>
    <t>Travel</t>
  </si>
  <si>
    <t>Travel</t>
  </si>
  <si>
    <t>Travel</t>
  </si>
  <si>
    <t>Communication</t>
  </si>
  <si>
    <t>Communication</t>
  </si>
  <si>
    <t>Communication</t>
  </si>
  <si>
    <t>Communication</t>
  </si>
  <si>
    <t>Communication</t>
  </si>
  <si>
    <t>Communication</t>
  </si>
  <si>
    <t>Advertising</t>
  </si>
  <si>
    <t>Advertising</t>
  </si>
  <si>
    <t>Advertising</t>
  </si>
  <si>
    <t>Advertising</t>
  </si>
  <si>
    <t>Advertising</t>
  </si>
  <si>
    <t>Advertising</t>
  </si>
  <si>
    <t>Entertainment</t>
  </si>
  <si>
    <t>Entertainment</t>
  </si>
  <si>
    <t>Entertainment</t>
  </si>
  <si>
    <t>Insurance</t>
  </si>
  <si>
    <t>Insurance</t>
  </si>
  <si>
    <t>Insurance</t>
  </si>
  <si>
    <t>Repairs</t>
  </si>
  <si>
    <t>Repairs</t>
  </si>
  <si>
    <t>Repairs</t>
  </si>
  <si>
    <t>Repairs</t>
  </si>
  <si>
    <t>Repairs</t>
  </si>
  <si>
    <t>Supplies</t>
  </si>
  <si>
    <t>Supplies</t>
  </si>
  <si>
    <t>Supplies</t>
  </si>
  <si>
    <t>Supplies</t>
  </si>
  <si>
    <t>Welfare</t>
  </si>
  <si>
    <t>Welfare</t>
  </si>
  <si>
    <t>Welfare</t>
  </si>
  <si>
    <t>Salaries</t>
  </si>
  <si>
    <t>Salaries</t>
  </si>
  <si>
    <t>Salaries</t>
  </si>
  <si>
    <t>Wages</t>
  </si>
  <si>
    <t>Wages</t>
  </si>
  <si>
    <t>Wages</t>
  </si>
  <si>
    <t>Wages</t>
  </si>
  <si>
    <t>Wages</t>
  </si>
  <si>
    <t>Wages</t>
  </si>
  <si>
    <t>Wages</t>
  </si>
  <si>
    <t xml:space="preserve">Interest </t>
  </si>
  <si>
    <t xml:space="preserve">Interest </t>
  </si>
  <si>
    <t xml:space="preserve">Interest </t>
  </si>
  <si>
    <t xml:space="preserve">Interest </t>
  </si>
  <si>
    <t xml:space="preserve">Interest </t>
  </si>
  <si>
    <t xml:space="preserve">Interest </t>
  </si>
  <si>
    <t>Office-rent</t>
  </si>
  <si>
    <t>Office-rent</t>
  </si>
  <si>
    <t>Office-rent</t>
  </si>
  <si>
    <t>Office-rent</t>
  </si>
  <si>
    <t>Miscellaneous</t>
  </si>
  <si>
    <t>Miscellaneous</t>
  </si>
  <si>
    <t>Miscellaneous</t>
  </si>
  <si>
    <t xml:space="preserve">Ｂ:Cost subtotal </t>
  </si>
  <si>
    <t xml:space="preserve">Ｂ:Cost subtotal </t>
  </si>
  <si>
    <t xml:space="preserve">Ｂ:Cost subtotal </t>
  </si>
  <si>
    <t xml:space="preserve">Ｂ:Cost subtotal </t>
  </si>
  <si>
    <t>Cash bal.</t>
  </si>
  <si>
    <t>Cash bal.</t>
  </si>
  <si>
    <t>Remarks</t>
  </si>
  <si>
    <t>Remarks</t>
  </si>
  <si>
    <t>Postage</t>
  </si>
  <si>
    <t>Postage</t>
  </si>
  <si>
    <t>Postage</t>
  </si>
  <si>
    <t>Day</t>
  </si>
  <si>
    <t>Day</t>
  </si>
  <si>
    <t>Day</t>
  </si>
  <si>
    <t>Week</t>
  </si>
  <si>
    <t>Week</t>
  </si>
  <si>
    <t>Week</t>
  </si>
  <si>
    <t xml:space="preserve">Sub total </t>
  </si>
  <si>
    <t>Income
 Summary</t>
  </si>
  <si>
    <t>The cost must total only an amount of money required for business. Therefore, in order to remove a private portion in cost, the rate is used.</t>
  </si>
  <si>
    <t>Jan.</t>
  </si>
  <si>
    <t xml:space="preserve"> Jun.</t>
  </si>
  <si>
    <t xml:space="preserve"> Dec.</t>
  </si>
  <si>
    <t>Ａ:Sales</t>
  </si>
  <si>
    <t>Sales</t>
  </si>
  <si>
    <t>Purchases</t>
  </si>
  <si>
    <t xml:space="preserve">Sub total </t>
  </si>
  <si>
    <t>Miscellaneous</t>
  </si>
  <si>
    <t>Cost subtotal</t>
  </si>
  <si>
    <t>Beginning inventory</t>
  </si>
  <si>
    <t>Ending inventory</t>
  </si>
  <si>
    <t>Cost of goods sold</t>
  </si>
  <si>
    <t>Gross profit</t>
  </si>
  <si>
    <t>Uncollectable(bad debt)</t>
  </si>
  <si>
    <t>Amount declared</t>
  </si>
  <si>
    <t>Year：20</t>
  </si>
  <si>
    <t>Financial statement （Income statement）</t>
  </si>
  <si>
    <t xml:space="preserve">When making this earning statement, the price of deduction of a final declaration is 100,000 yen. </t>
  </si>
  <si>
    <t xml:space="preserve">In order to carry out 650,000 yen deduction, creation of a balance sheet is required. We recommend you to consult with a nearby licensed tax accountant. </t>
  </si>
  <si>
    <t>Accounts title</t>
  </si>
  <si>
    <t>Account</t>
  </si>
  <si>
    <t xml:space="preserve">Please refer to the homepage of National Tax Agency. </t>
  </si>
  <si>
    <t>National Tax Agency (Japan)</t>
  </si>
  <si>
    <t>*Keep in mind that there was revision of depreciation in 2007.</t>
  </si>
  <si>
    <t>*service life</t>
  </si>
  <si>
    <t>brand new</t>
  </si>
  <si>
    <t>6years</t>
  </si>
  <si>
    <t>4years</t>
  </si>
  <si>
    <t>5years</t>
  </si>
  <si>
    <t>15years</t>
  </si>
  <si>
    <t>Dec. 31,</t>
  </si>
  <si>
    <t>Stocks(It is 0 when started from the halfway of a year.)</t>
  </si>
  <si>
    <t>Stocks</t>
  </si>
  <si>
    <t>Depreciation</t>
  </si>
  <si>
    <t>Calculation of a depreciation expense</t>
  </si>
  <si>
    <t xml:space="preserve">（e.g.1）　A rate will be about 80%. Although it goes to a workshop by car every day, the same car is used in order to go for a drive with a family on a holiday. </t>
  </si>
  <si>
    <t>（e.g.2）　One room of a house is being used as a work place, it calculates at a rate of floor area.  A rate will be 25%, when gross floor area is 80㎡ and a business place is 20㎡.</t>
  </si>
  <si>
    <t>（e.g.3）　A rate will be 90%. When the telephone which is not work is used and the percentage is 10%.</t>
  </si>
  <si>
    <t>*The rate only for business</t>
  </si>
  <si>
    <t>Assets</t>
  </si>
  <si>
    <t>Assets</t>
  </si>
  <si>
    <t>The property to which one piece or 1 set of prices exceed 300,000 yen carries out the depreciation</t>
  </si>
  <si>
    <t xml:space="preserve"> which is not "supplies expenses". </t>
  </si>
  <si>
    <t>Other
(Except cost)</t>
  </si>
  <si>
    <t>Total</t>
  </si>
  <si>
    <t>＜Straight line depreciation＞</t>
  </si>
  <si>
    <t>Cryptodate</t>
  </si>
  <si>
    <t>Service life</t>
  </si>
  <si>
    <t>Rate</t>
  </si>
  <si>
    <t>Months(1-12)</t>
  </si>
  <si>
    <t>Acquisition cost</t>
  </si>
  <si>
    <t>Book value
(previous year)</t>
  </si>
  <si>
    <t>Depreciation</t>
  </si>
  <si>
    <t>Rate only for
 business</t>
  </si>
  <si>
    <t>Necessary
 expenses</t>
  </si>
  <si>
    <t>Book value
(current year)</t>
  </si>
  <si>
    <t>Service life</t>
  </si>
  <si>
    <t>Depreciation rate</t>
  </si>
  <si>
    <t>Bought before March,2006</t>
  </si>
  <si>
    <t>Bought after April, 2007</t>
  </si>
  <si>
    <t>Automobile</t>
  </si>
  <si>
    <t>Personal computer</t>
  </si>
  <si>
    <t>Photostat machine</t>
  </si>
  <si>
    <t>Interior finishing(simplified)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</si>
</sst>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0.000_);[Red]\(0.000\)"/>
    <numFmt numFmtId="179" formatCode="0.000_ 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7.25"/>
      <color indexed="12"/>
      <name val="ＭＳ Ｐゴシック"/>
      <family val="3"/>
    </font>
    <font>
      <u val="single"/>
      <sz val="7.25"/>
      <color indexed="36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38" fontId="0" fillId="0" borderId="1" xfId="17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hidden="1"/>
    </xf>
    <xf numFmtId="176" fontId="0" fillId="0" borderId="1" xfId="17" applyNumberFormat="1" applyBorder="1" applyAlignment="1" applyProtection="1">
      <alignment vertical="center" shrinkToFit="1"/>
      <protection locked="0"/>
    </xf>
    <xf numFmtId="176" fontId="0" fillId="0" borderId="1" xfId="17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176" fontId="0" fillId="0" borderId="1" xfId="17" applyNumberFormat="1" applyBorder="1" applyAlignment="1" applyProtection="1">
      <alignment vertical="center" shrinkToFit="1"/>
      <protection locked="0"/>
    </xf>
    <xf numFmtId="38" fontId="0" fillId="0" borderId="1" xfId="17" applyBorder="1" applyAlignment="1" applyProtection="1">
      <alignment vertical="center" shrinkToFit="1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 applyProtection="1">
      <alignment horizontal="center"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38" fontId="0" fillId="0" borderId="1" xfId="17" applyBorder="1" applyAlignment="1" applyProtection="1">
      <alignment vertical="center"/>
      <protection locked="0"/>
    </xf>
    <xf numFmtId="9" fontId="0" fillId="0" borderId="1" xfId="17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38" fontId="0" fillId="0" borderId="1" xfId="0" applyNumberFormat="1" applyBorder="1" applyAlignment="1">
      <alignment horizontal="center" vertical="center"/>
    </xf>
    <xf numFmtId="0" fontId="11" fillId="0" borderId="0" xfId="16" applyFont="1" applyAlignment="1" applyProtection="1">
      <alignment vertical="center"/>
      <protection locked="0"/>
    </xf>
    <xf numFmtId="0" fontId="0" fillId="0" borderId="10" xfId="0" applyBorder="1" applyAlignment="1">
      <alignment vertical="center" shrinkToFit="1"/>
    </xf>
    <xf numFmtId="176" fontId="0" fillId="0" borderId="1" xfId="17" applyNumberFormat="1" applyFont="1" applyBorder="1" applyAlignment="1">
      <alignment vertical="center" shrinkToFit="1"/>
    </xf>
    <xf numFmtId="176" fontId="0" fillId="0" borderId="1" xfId="0" applyNumberFormat="1" applyBorder="1" applyAlignment="1">
      <alignment vertical="center"/>
    </xf>
    <xf numFmtId="176" fontId="0" fillId="0" borderId="11" xfId="0" applyNumberForma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/>
      <protection hidden="1"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1" xfId="0" applyNumberFormat="1" applyBorder="1" applyAlignment="1" applyProtection="1">
      <alignment/>
      <protection locked="0"/>
    </xf>
    <xf numFmtId="0" fontId="0" fillId="0" borderId="13" xfId="0" applyBorder="1" applyAlignment="1">
      <alignment horizontal="center" vertical="center"/>
    </xf>
    <xf numFmtId="176" fontId="0" fillId="2" borderId="1" xfId="17" applyNumberFormat="1" applyFill="1" applyBorder="1" applyAlignment="1">
      <alignment vertical="center" shrinkToFit="1"/>
    </xf>
    <xf numFmtId="176" fontId="0" fillId="2" borderId="1" xfId="0" applyNumberFormat="1" applyFill="1" applyBorder="1" applyAlignment="1">
      <alignment vertical="center" shrinkToFit="1"/>
    </xf>
    <xf numFmtId="176" fontId="0" fillId="2" borderId="14" xfId="0" applyNumberFormat="1" applyFill="1" applyBorder="1" applyAlignment="1">
      <alignment vertical="center" shrinkToFit="1"/>
    </xf>
    <xf numFmtId="176" fontId="0" fillId="2" borderId="1" xfId="17" applyNumberFormat="1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176" fontId="0" fillId="2" borderId="15" xfId="0" applyNumberFormat="1" applyFill="1" applyBorder="1" applyAlignment="1">
      <alignment/>
    </xf>
    <xf numFmtId="176" fontId="0" fillId="2" borderId="12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176" fontId="0" fillId="2" borderId="1" xfId="17" applyNumberForma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2" borderId="1" xfId="17" applyFill="1" applyBorder="1" applyAlignment="1">
      <alignment vertical="center"/>
    </xf>
    <xf numFmtId="0" fontId="0" fillId="2" borderId="14" xfId="0" applyFill="1" applyBorder="1" applyAlignment="1">
      <alignment/>
    </xf>
    <xf numFmtId="0" fontId="2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14" fontId="0" fillId="0" borderId="1" xfId="0" applyNumberFormat="1" applyBorder="1" applyAlignment="1" applyProtection="1">
      <alignment/>
      <protection locked="0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38" fontId="0" fillId="0" borderId="10" xfId="17" applyBorder="1" applyAlignment="1" applyProtection="1">
      <alignment vertical="center" shrinkToFit="1"/>
      <protection locked="0"/>
    </xf>
    <xf numFmtId="38" fontId="0" fillId="0" borderId="19" xfId="17" applyBorder="1" applyAlignment="1" applyProtection="1">
      <alignment vertical="center" shrinkToFit="1"/>
      <protection locked="0"/>
    </xf>
    <xf numFmtId="38" fontId="0" fillId="0" borderId="10" xfId="17" applyBorder="1" applyAlignment="1" applyProtection="1">
      <alignment vertical="center" shrinkToFit="1"/>
      <protection locked="0"/>
    </xf>
    <xf numFmtId="38" fontId="0" fillId="0" borderId="19" xfId="17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9" fontId="0" fillId="0" borderId="16" xfId="0" applyNumberFormat="1" applyBorder="1" applyAlignment="1">
      <alignment horizontal="center" vertical="center"/>
    </xf>
    <xf numFmtId="179" fontId="0" fillId="0" borderId="29" xfId="0" applyNumberFormat="1" applyBorder="1" applyAlignment="1">
      <alignment horizontal="center" vertical="center"/>
    </xf>
    <xf numFmtId="179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9" fontId="0" fillId="0" borderId="17" xfId="0" applyNumberFormat="1" applyBorder="1" applyAlignment="1">
      <alignment horizontal="center" vertical="center"/>
    </xf>
    <xf numFmtId="179" fontId="0" fillId="0" borderId="33" xfId="0" applyNumberFormat="1" applyBorder="1" applyAlignment="1">
      <alignment horizontal="center" vertical="center"/>
    </xf>
    <xf numFmtId="179" fontId="0" fillId="0" borderId="34" xfId="0" applyNumberFormat="1" applyBorder="1" applyAlignment="1">
      <alignment horizontal="center" vertical="center"/>
    </xf>
    <xf numFmtId="0" fontId="5" fillId="0" borderId="0" xfId="16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35" xfId="0" applyNumberFormat="1" applyBorder="1" applyAlignment="1">
      <alignment horizontal="center" vertical="center"/>
    </xf>
    <xf numFmtId="179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index.htm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workbookViewId="0" topLeftCell="A1">
      <pane xSplit="2" ySplit="4" topLeftCell="L5" activePane="bottomRight" state="frozen"/>
      <selection pane="topLeft" activeCell="C4" sqref="C4"/>
      <selection pane="topRight" activeCell="C4" sqref="C4"/>
      <selection pane="bottomLeft" activeCell="C4" sqref="C4"/>
      <selection pane="bottomRight" activeCell="T16" sqref="T16"/>
    </sheetView>
  </sheetViews>
  <sheetFormatPr defaultColWidth="9.00390625" defaultRowHeight="13.5"/>
  <cols>
    <col min="1" max="1" width="4.625" style="11" customWidth="1"/>
    <col min="2" max="2" width="4.00390625" style="11" customWidth="1"/>
    <col min="3" max="3" width="9.25390625" style="11" customWidth="1"/>
    <col min="4" max="4" width="8.375" style="11" customWidth="1"/>
    <col min="5" max="21" width="7.50390625" style="11" customWidth="1"/>
    <col min="22" max="22" width="10.625" style="11" customWidth="1"/>
    <col min="23" max="23" width="12.75390625" style="11" customWidth="1"/>
    <col min="24" max="25" width="9.25390625" style="11" customWidth="1"/>
    <col min="26" max="26" width="9.875" style="11" customWidth="1"/>
    <col min="27" max="16384" width="9.00390625" style="11" customWidth="1"/>
  </cols>
  <sheetData>
    <row r="1" spans="1:26" ht="8.25" customHeight="1">
      <c r="A1" s="78" t="s">
        <v>3</v>
      </c>
      <c r="B1" s="78"/>
      <c r="C1" s="78"/>
      <c r="D1" s="7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78"/>
      <c r="B2" s="78"/>
      <c r="C2" s="79"/>
      <c r="D2" s="7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79"/>
      <c r="B3" s="79"/>
      <c r="C3" s="76" t="s">
        <v>25</v>
      </c>
      <c r="D3" s="77"/>
      <c r="E3" s="80"/>
      <c r="F3" s="8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9.25" customHeight="1">
      <c r="A4" s="3" t="s">
        <v>120</v>
      </c>
      <c r="B4" s="3" t="s">
        <v>123</v>
      </c>
      <c r="C4" s="3" t="s">
        <v>26</v>
      </c>
      <c r="D4" s="3" t="s">
        <v>30</v>
      </c>
      <c r="E4" s="3" t="s">
        <v>34</v>
      </c>
      <c r="F4" s="3" t="s">
        <v>44</v>
      </c>
      <c r="G4" s="3" t="s">
        <v>118</v>
      </c>
      <c r="H4" s="3" t="s">
        <v>48</v>
      </c>
      <c r="I4" s="3" t="s">
        <v>52</v>
      </c>
      <c r="J4" s="3" t="s">
        <v>57</v>
      </c>
      <c r="K4" s="3" t="s">
        <v>63</v>
      </c>
      <c r="L4" s="3" t="s">
        <v>69</v>
      </c>
      <c r="M4" s="3" t="s">
        <v>72</v>
      </c>
      <c r="N4" s="3" t="s">
        <v>75</v>
      </c>
      <c r="O4" s="3" t="s">
        <v>80</v>
      </c>
      <c r="P4" s="3" t="s">
        <v>83</v>
      </c>
      <c r="Q4" s="3" t="s">
        <v>87</v>
      </c>
      <c r="R4" s="3" t="s">
        <v>90</v>
      </c>
      <c r="S4" s="3" t="s">
        <v>97</v>
      </c>
      <c r="T4" s="3" t="s">
        <v>103</v>
      </c>
      <c r="U4" s="3" t="s">
        <v>106</v>
      </c>
      <c r="V4" s="70" t="s">
        <v>172</v>
      </c>
      <c r="W4" s="3" t="s">
        <v>109</v>
      </c>
      <c r="X4" s="3" t="s">
        <v>0</v>
      </c>
      <c r="Y4" s="3" t="s">
        <v>24</v>
      </c>
      <c r="Z4" s="3" t="s">
        <v>115</v>
      </c>
    </row>
    <row r="5" spans="1:26" ht="17.25" customHeight="1">
      <c r="A5" s="4">
        <v>1</v>
      </c>
      <c r="B5" s="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51">
        <f>SUM(E5:V5)</f>
        <v>0</v>
      </c>
      <c r="X5" s="51">
        <f>+C5+D5-W5</f>
        <v>0</v>
      </c>
      <c r="Y5" s="51">
        <f>IF(E3+X5&lt;0,"現金マイナス",E3+X5)</f>
        <v>0</v>
      </c>
      <c r="Z5" s="6"/>
    </row>
    <row r="6" spans="1:26" ht="17.25" customHeight="1">
      <c r="A6" s="4">
        <v>2</v>
      </c>
      <c r="B6" s="7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51">
        <f aca="true" t="shared" si="0" ref="W6:W34">SUM(E6:V6)</f>
        <v>0</v>
      </c>
      <c r="X6" s="51">
        <f aca="true" t="shared" si="1" ref="X6:X34">+C6+D6-W6</f>
        <v>0</v>
      </c>
      <c r="Y6" s="51">
        <f>IF(Y5+X6&lt;0,"現金マイナス",Y5+X6)</f>
        <v>0</v>
      </c>
      <c r="Z6" s="6"/>
    </row>
    <row r="7" spans="1:26" ht="17.25" customHeight="1">
      <c r="A7" s="4">
        <v>3</v>
      </c>
      <c r="B7" s="7" t="s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51">
        <f t="shared" si="0"/>
        <v>0</v>
      </c>
      <c r="X7" s="51">
        <f t="shared" si="1"/>
        <v>0</v>
      </c>
      <c r="Y7" s="51">
        <f>IF(Y6+X7&lt;0,"現金マイナス",Y6+X7)</f>
        <v>0</v>
      </c>
      <c r="Z7" s="6"/>
    </row>
    <row r="8" spans="1:26" ht="17.25" customHeight="1">
      <c r="A8" s="4">
        <v>4</v>
      </c>
      <c r="B8" s="7" t="s">
        <v>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51">
        <f t="shared" si="0"/>
        <v>0</v>
      </c>
      <c r="X8" s="51">
        <f t="shared" si="1"/>
        <v>0</v>
      </c>
      <c r="Y8" s="51">
        <f aca="true" t="shared" si="2" ref="Y8:Y34">IF(Y7+X8&lt;0,"現金マイナス",Y7+X8)</f>
        <v>0</v>
      </c>
      <c r="Z8" s="6"/>
    </row>
    <row r="9" spans="1:26" ht="17.25" customHeight="1">
      <c r="A9" s="4">
        <v>5</v>
      </c>
      <c r="B9" s="7" t="s">
        <v>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51">
        <f t="shared" si="0"/>
        <v>0</v>
      </c>
      <c r="X9" s="51">
        <f t="shared" si="1"/>
        <v>0</v>
      </c>
      <c r="Y9" s="51">
        <f t="shared" si="2"/>
        <v>0</v>
      </c>
      <c r="Z9" s="6"/>
    </row>
    <row r="10" spans="1:26" ht="17.25" customHeight="1">
      <c r="A10" s="4">
        <v>6</v>
      </c>
      <c r="B10" s="7" t="s">
        <v>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51">
        <f t="shared" si="0"/>
        <v>0</v>
      </c>
      <c r="X10" s="51">
        <f t="shared" si="1"/>
        <v>0</v>
      </c>
      <c r="Y10" s="51">
        <f t="shared" si="2"/>
        <v>0</v>
      </c>
      <c r="Z10" s="6"/>
    </row>
    <row r="11" spans="1:26" ht="17.25" customHeight="1">
      <c r="A11" s="4">
        <v>7</v>
      </c>
      <c r="B11" s="7" t="s">
        <v>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51">
        <f t="shared" si="0"/>
        <v>0</v>
      </c>
      <c r="X11" s="51">
        <f t="shared" si="1"/>
        <v>0</v>
      </c>
      <c r="Y11" s="51">
        <f t="shared" si="2"/>
        <v>0</v>
      </c>
      <c r="Z11" s="6"/>
    </row>
    <row r="12" spans="1:26" ht="17.25" customHeight="1">
      <c r="A12" s="4">
        <v>8</v>
      </c>
      <c r="B12" s="7" t="s">
        <v>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51">
        <f t="shared" si="0"/>
        <v>0</v>
      </c>
      <c r="X12" s="51">
        <f t="shared" si="1"/>
        <v>0</v>
      </c>
      <c r="Y12" s="51">
        <f t="shared" si="2"/>
        <v>0</v>
      </c>
      <c r="Z12" s="6"/>
    </row>
    <row r="13" spans="1:26" ht="17.25" customHeight="1">
      <c r="A13" s="4">
        <v>9</v>
      </c>
      <c r="B13" s="7" t="s">
        <v>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51">
        <f t="shared" si="0"/>
        <v>0</v>
      </c>
      <c r="X13" s="51">
        <f t="shared" si="1"/>
        <v>0</v>
      </c>
      <c r="Y13" s="51">
        <f t="shared" si="2"/>
        <v>0</v>
      </c>
      <c r="Z13" s="6"/>
    </row>
    <row r="14" spans="1:26" ht="17.25" customHeight="1">
      <c r="A14" s="4">
        <v>10</v>
      </c>
      <c r="B14" s="7" t="s">
        <v>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51">
        <f t="shared" si="0"/>
        <v>0</v>
      </c>
      <c r="X14" s="51">
        <f t="shared" si="1"/>
        <v>0</v>
      </c>
      <c r="Y14" s="51">
        <f t="shared" si="2"/>
        <v>0</v>
      </c>
      <c r="Z14" s="6"/>
    </row>
    <row r="15" spans="1:26" ht="17.25" customHeight="1">
      <c r="A15" s="4">
        <v>11</v>
      </c>
      <c r="B15" s="7" t="s">
        <v>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51">
        <f t="shared" si="0"/>
        <v>0</v>
      </c>
      <c r="X15" s="51">
        <f t="shared" si="1"/>
        <v>0</v>
      </c>
      <c r="Y15" s="51">
        <f t="shared" si="2"/>
        <v>0</v>
      </c>
      <c r="Z15" s="6"/>
    </row>
    <row r="16" spans="1:26" ht="17.25" customHeight="1">
      <c r="A16" s="4">
        <v>12</v>
      </c>
      <c r="B16" s="7" t="s">
        <v>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51">
        <f t="shared" si="0"/>
        <v>0</v>
      </c>
      <c r="X16" s="51">
        <f t="shared" si="1"/>
        <v>0</v>
      </c>
      <c r="Y16" s="51">
        <f t="shared" si="2"/>
        <v>0</v>
      </c>
      <c r="Z16" s="6"/>
    </row>
    <row r="17" spans="1:26" ht="17.25" customHeight="1">
      <c r="A17" s="4">
        <v>13</v>
      </c>
      <c r="B17" s="7" t="s">
        <v>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51">
        <f t="shared" si="0"/>
        <v>0</v>
      </c>
      <c r="X17" s="51">
        <f t="shared" si="1"/>
        <v>0</v>
      </c>
      <c r="Y17" s="51">
        <f t="shared" si="2"/>
        <v>0</v>
      </c>
      <c r="Z17" s="6"/>
    </row>
    <row r="18" spans="1:26" ht="17.25" customHeight="1">
      <c r="A18" s="4">
        <v>14</v>
      </c>
      <c r="B18" s="7" t="s">
        <v>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51">
        <f t="shared" si="0"/>
        <v>0</v>
      </c>
      <c r="X18" s="51">
        <f t="shared" si="1"/>
        <v>0</v>
      </c>
      <c r="Y18" s="51">
        <f t="shared" si="2"/>
        <v>0</v>
      </c>
      <c r="Z18" s="6"/>
    </row>
    <row r="19" spans="1:26" ht="17.25" customHeight="1">
      <c r="A19" s="4">
        <v>15</v>
      </c>
      <c r="B19" s="7" t="s">
        <v>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51">
        <f t="shared" si="0"/>
        <v>0</v>
      </c>
      <c r="X19" s="51">
        <f t="shared" si="1"/>
        <v>0</v>
      </c>
      <c r="Y19" s="51">
        <f t="shared" si="2"/>
        <v>0</v>
      </c>
      <c r="Z19" s="6"/>
    </row>
    <row r="20" spans="1:26" ht="17.25" customHeight="1">
      <c r="A20" s="4">
        <v>16</v>
      </c>
      <c r="B20" s="7" t="s">
        <v>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51">
        <f>SUM(E20:V20)</f>
        <v>0</v>
      </c>
      <c r="X20" s="51">
        <f t="shared" si="1"/>
        <v>0</v>
      </c>
      <c r="Y20" s="51">
        <f t="shared" si="2"/>
        <v>0</v>
      </c>
      <c r="Z20" s="6"/>
    </row>
    <row r="21" spans="1:26" ht="17.25" customHeight="1">
      <c r="A21" s="4">
        <v>17</v>
      </c>
      <c r="B21" s="7" t="s">
        <v>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51">
        <f t="shared" si="0"/>
        <v>0</v>
      </c>
      <c r="X21" s="51">
        <f t="shared" si="1"/>
        <v>0</v>
      </c>
      <c r="Y21" s="51">
        <f t="shared" si="2"/>
        <v>0</v>
      </c>
      <c r="Z21" s="6"/>
    </row>
    <row r="22" spans="1:26" ht="17.25" customHeight="1">
      <c r="A22" s="4">
        <v>18</v>
      </c>
      <c r="B22" s="7" t="s">
        <v>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51">
        <f t="shared" si="0"/>
        <v>0</v>
      </c>
      <c r="X22" s="51">
        <f t="shared" si="1"/>
        <v>0</v>
      </c>
      <c r="Y22" s="51">
        <f t="shared" si="2"/>
        <v>0</v>
      </c>
      <c r="Z22" s="6"/>
    </row>
    <row r="23" spans="1:26" ht="17.25" customHeight="1">
      <c r="A23" s="4">
        <v>19</v>
      </c>
      <c r="B23" s="7" t="s">
        <v>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51">
        <f t="shared" si="0"/>
        <v>0</v>
      </c>
      <c r="X23" s="51">
        <f t="shared" si="1"/>
        <v>0</v>
      </c>
      <c r="Y23" s="51">
        <f t="shared" si="2"/>
        <v>0</v>
      </c>
      <c r="Z23" s="6"/>
    </row>
    <row r="24" spans="1:26" ht="17.25" customHeight="1">
      <c r="A24" s="4">
        <v>20</v>
      </c>
      <c r="B24" s="7" t="s">
        <v>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51">
        <f t="shared" si="0"/>
        <v>0</v>
      </c>
      <c r="X24" s="51">
        <f t="shared" si="1"/>
        <v>0</v>
      </c>
      <c r="Y24" s="51">
        <f t="shared" si="2"/>
        <v>0</v>
      </c>
      <c r="Z24" s="6"/>
    </row>
    <row r="25" spans="1:26" ht="17.25" customHeight="1">
      <c r="A25" s="4">
        <v>21</v>
      </c>
      <c r="B25" s="7" t="s">
        <v>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51">
        <f t="shared" si="0"/>
        <v>0</v>
      </c>
      <c r="X25" s="51">
        <f t="shared" si="1"/>
        <v>0</v>
      </c>
      <c r="Y25" s="51">
        <f t="shared" si="2"/>
        <v>0</v>
      </c>
      <c r="Z25" s="6"/>
    </row>
    <row r="26" spans="1:26" ht="17.25" customHeight="1">
      <c r="A26" s="4">
        <v>22</v>
      </c>
      <c r="B26" s="7" t="s">
        <v>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51">
        <f t="shared" si="0"/>
        <v>0</v>
      </c>
      <c r="X26" s="51">
        <f t="shared" si="1"/>
        <v>0</v>
      </c>
      <c r="Y26" s="51">
        <f t="shared" si="2"/>
        <v>0</v>
      </c>
      <c r="Z26" s="6"/>
    </row>
    <row r="27" spans="1:26" ht="17.25" customHeight="1">
      <c r="A27" s="4">
        <v>23</v>
      </c>
      <c r="B27" s="7" t="s">
        <v>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51">
        <f t="shared" si="0"/>
        <v>0</v>
      </c>
      <c r="X27" s="51">
        <f t="shared" si="1"/>
        <v>0</v>
      </c>
      <c r="Y27" s="51">
        <f t="shared" si="2"/>
        <v>0</v>
      </c>
      <c r="Z27" s="6"/>
    </row>
    <row r="28" spans="1:26" ht="17.25" customHeight="1">
      <c r="A28" s="4">
        <v>24</v>
      </c>
      <c r="B28" s="7" t="s">
        <v>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51">
        <f t="shared" si="0"/>
        <v>0</v>
      </c>
      <c r="X28" s="51">
        <f>+C28+D28-W28</f>
        <v>0</v>
      </c>
      <c r="Y28" s="51">
        <f>IF(Y27+X28&lt;0,"現金マイナス",Y27+X28)</f>
        <v>0</v>
      </c>
      <c r="Z28" s="6"/>
    </row>
    <row r="29" spans="1:26" ht="17.25" customHeight="1">
      <c r="A29" s="4">
        <v>25</v>
      </c>
      <c r="B29" s="7" t="s">
        <v>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51">
        <f t="shared" si="0"/>
        <v>0</v>
      </c>
      <c r="X29" s="51">
        <f t="shared" si="1"/>
        <v>0</v>
      </c>
      <c r="Y29" s="51">
        <f t="shared" si="2"/>
        <v>0</v>
      </c>
      <c r="Z29" s="6"/>
    </row>
    <row r="30" spans="1:26" ht="17.25" customHeight="1">
      <c r="A30" s="4">
        <v>26</v>
      </c>
      <c r="B30" s="7" t="s">
        <v>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51">
        <f t="shared" si="0"/>
        <v>0</v>
      </c>
      <c r="X30" s="51">
        <f t="shared" si="1"/>
        <v>0</v>
      </c>
      <c r="Y30" s="51">
        <f t="shared" si="2"/>
        <v>0</v>
      </c>
      <c r="Z30" s="6"/>
    </row>
    <row r="31" spans="1:26" ht="17.25" customHeight="1">
      <c r="A31" s="4">
        <v>27</v>
      </c>
      <c r="B31" s="7" t="s">
        <v>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51">
        <f t="shared" si="0"/>
        <v>0</v>
      </c>
      <c r="X31" s="51">
        <f t="shared" si="1"/>
        <v>0</v>
      </c>
      <c r="Y31" s="51">
        <f t="shared" si="2"/>
        <v>0</v>
      </c>
      <c r="Z31" s="6"/>
    </row>
    <row r="32" spans="1:26" ht="17.25" customHeight="1">
      <c r="A32" s="4">
        <v>28</v>
      </c>
      <c r="B32" s="7" t="s">
        <v>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51">
        <f t="shared" si="0"/>
        <v>0</v>
      </c>
      <c r="X32" s="51">
        <f t="shared" si="1"/>
        <v>0</v>
      </c>
      <c r="Y32" s="51">
        <f t="shared" si="2"/>
        <v>0</v>
      </c>
      <c r="Z32" s="6"/>
    </row>
    <row r="33" spans="1:26" ht="17.25" customHeight="1">
      <c r="A33" s="4">
        <v>29</v>
      </c>
      <c r="B33" s="7" t="s">
        <v>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51">
        <f t="shared" si="0"/>
        <v>0</v>
      </c>
      <c r="X33" s="51">
        <f t="shared" si="1"/>
        <v>0</v>
      </c>
      <c r="Y33" s="51">
        <f t="shared" si="2"/>
        <v>0</v>
      </c>
      <c r="Z33" s="6"/>
    </row>
    <row r="34" spans="1:26" ht="17.25" customHeight="1">
      <c r="A34" s="4">
        <v>30</v>
      </c>
      <c r="B34" s="7" t="s">
        <v>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51">
        <f t="shared" si="0"/>
        <v>0</v>
      </c>
      <c r="X34" s="51">
        <f t="shared" si="1"/>
        <v>0</v>
      </c>
      <c r="Y34" s="51">
        <f t="shared" si="2"/>
        <v>0</v>
      </c>
      <c r="Z34" s="6"/>
    </row>
    <row r="35" spans="1:26" ht="17.25" customHeight="1">
      <c r="A35" s="4">
        <v>31</v>
      </c>
      <c r="B35" s="7" t="s">
        <v>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51">
        <f>SUM(E35:V35)</f>
        <v>0</v>
      </c>
      <c r="X35" s="51">
        <f>+C35+D35-W35</f>
        <v>0</v>
      </c>
      <c r="Y35" s="51">
        <f>IF(Y34+X35&lt;0,"現金マイナス",Y34+X35)</f>
        <v>0</v>
      </c>
      <c r="Z35" s="6"/>
    </row>
    <row r="36" spans="1:26" ht="13.5">
      <c r="A36" s="56"/>
      <c r="B36" s="56"/>
      <c r="C36" s="52">
        <f aca="true" t="shared" si="3" ref="C36:J36">SUM(C5:C35)</f>
        <v>0</v>
      </c>
      <c r="D36" s="52">
        <f t="shared" si="3"/>
        <v>0</v>
      </c>
      <c r="E36" s="52">
        <f t="shared" si="3"/>
        <v>0</v>
      </c>
      <c r="F36" s="52">
        <f t="shared" si="3"/>
        <v>0</v>
      </c>
      <c r="G36" s="52">
        <f t="shared" si="3"/>
        <v>0</v>
      </c>
      <c r="H36" s="52">
        <f t="shared" si="3"/>
        <v>0</v>
      </c>
      <c r="I36" s="52">
        <f t="shared" si="3"/>
        <v>0</v>
      </c>
      <c r="J36" s="52">
        <f t="shared" si="3"/>
        <v>0</v>
      </c>
      <c r="K36" s="52">
        <f aca="true" t="shared" si="4" ref="K36:T36">SUM(K5:K35)</f>
        <v>0</v>
      </c>
      <c r="L36" s="52">
        <f t="shared" si="4"/>
        <v>0</v>
      </c>
      <c r="M36" s="52">
        <f t="shared" si="4"/>
        <v>0</v>
      </c>
      <c r="N36" s="52">
        <f t="shared" si="4"/>
        <v>0</v>
      </c>
      <c r="O36" s="52">
        <f t="shared" si="4"/>
        <v>0</v>
      </c>
      <c r="P36" s="52">
        <f t="shared" si="4"/>
        <v>0</v>
      </c>
      <c r="Q36" s="52">
        <f t="shared" si="4"/>
        <v>0</v>
      </c>
      <c r="R36" s="52">
        <f>SUM(R5:R35)</f>
        <v>0</v>
      </c>
      <c r="S36" s="52">
        <f>SUM(S5:S35)</f>
        <v>0</v>
      </c>
      <c r="T36" s="52">
        <f t="shared" si="4"/>
        <v>0</v>
      </c>
      <c r="U36" s="52">
        <f>SUM(U5:U35)</f>
        <v>0</v>
      </c>
      <c r="V36" s="52">
        <f>SUM(V5:V35)</f>
        <v>0</v>
      </c>
      <c r="W36" s="52">
        <f>SUM(W5:W35)</f>
        <v>0</v>
      </c>
      <c r="X36" s="52">
        <f>SUM(X5:X35)</f>
        <v>0</v>
      </c>
      <c r="Y36" s="53"/>
      <c r="Z36" s="55"/>
    </row>
  </sheetData>
  <mergeCells count="4">
    <mergeCell ref="C3:D3"/>
    <mergeCell ref="A1:B3"/>
    <mergeCell ref="E3:F3"/>
    <mergeCell ref="C1:D2"/>
  </mergeCells>
  <printOptions/>
  <pageMargins left="0.75" right="0.75" top="1" bottom="1" header="0.512" footer="0.512"/>
  <pageSetup fitToHeight="1" fitToWidth="1" horizontalDpi="600" verticalDpi="600" orientation="landscape" paperSize="9" scale="64" r:id="rId1"/>
  <headerFooter alignWithMargins="0">
    <oddHeader>&amp;R&amp;D</oddHeader>
    <oddFooter>&amp;RArmeriaTaxCompany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workbookViewId="0" topLeftCell="A1">
      <pane xSplit="2" ySplit="4" topLeftCell="C5" activePane="bottomRight" state="frozen"/>
      <selection pane="topLeft" activeCell="Y13" sqref="W5:Y13"/>
      <selection pane="topRight" activeCell="Y13" sqref="W5:Y13"/>
      <selection pane="bottomLeft" activeCell="Y13" sqref="W5:Y13"/>
      <selection pane="bottomRight" activeCell="Y13" sqref="W5:Y13"/>
    </sheetView>
  </sheetViews>
  <sheetFormatPr defaultColWidth="9.00390625" defaultRowHeight="13.5"/>
  <cols>
    <col min="1" max="1" width="4.625" style="11" customWidth="1"/>
    <col min="2" max="2" width="4.00390625" style="11" customWidth="1"/>
    <col min="3" max="3" width="9.25390625" style="11" customWidth="1"/>
    <col min="4" max="4" width="8.375" style="11" customWidth="1"/>
    <col min="5" max="21" width="7.50390625" style="11" customWidth="1"/>
    <col min="22" max="22" width="10.625" style="11" customWidth="1"/>
    <col min="23" max="23" width="12.75390625" style="11" customWidth="1"/>
    <col min="24" max="25" width="9.25390625" style="11" customWidth="1"/>
    <col min="26" max="26" width="9.875" style="11" customWidth="1"/>
    <col min="27" max="16384" width="9.00390625" style="11" customWidth="1"/>
  </cols>
  <sheetData>
    <row r="1" spans="1:26" ht="8.25" customHeight="1">
      <c r="A1" s="78" t="s">
        <v>20</v>
      </c>
      <c r="B1" s="7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78"/>
      <c r="B2" s="7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79"/>
      <c r="B3" s="79"/>
      <c r="C3" s="76" t="s">
        <v>25</v>
      </c>
      <c r="D3" s="77"/>
      <c r="E3" s="82"/>
      <c r="F3" s="8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9.25" customHeight="1">
      <c r="A4" s="3" t="s">
        <v>122</v>
      </c>
      <c r="B4" s="3" t="s">
        <v>123</v>
      </c>
      <c r="C4" s="3" t="s">
        <v>26</v>
      </c>
      <c r="D4" s="3" t="s">
        <v>30</v>
      </c>
      <c r="E4" s="3" t="s">
        <v>36</v>
      </c>
      <c r="F4" s="3" t="s">
        <v>44</v>
      </c>
      <c r="G4" s="3" t="s">
        <v>118</v>
      </c>
      <c r="H4" s="3" t="s">
        <v>48</v>
      </c>
      <c r="I4" s="3" t="s">
        <v>52</v>
      </c>
      <c r="J4" s="3" t="s">
        <v>57</v>
      </c>
      <c r="K4" s="3" t="s">
        <v>63</v>
      </c>
      <c r="L4" s="3" t="s">
        <v>70</v>
      </c>
      <c r="M4" s="3" t="s">
        <v>72</v>
      </c>
      <c r="N4" s="3" t="s">
        <v>77</v>
      </c>
      <c r="O4" s="3" t="s">
        <v>81</v>
      </c>
      <c r="P4" s="3" t="s">
        <v>83</v>
      </c>
      <c r="Q4" s="3" t="s">
        <v>88</v>
      </c>
      <c r="R4" s="3" t="s">
        <v>92</v>
      </c>
      <c r="S4" s="3" t="s">
        <v>97</v>
      </c>
      <c r="T4" s="3" t="s">
        <v>103</v>
      </c>
      <c r="U4" s="3" t="s">
        <v>108</v>
      </c>
      <c r="V4" s="70" t="s">
        <v>172</v>
      </c>
      <c r="W4" s="3" t="s">
        <v>109</v>
      </c>
      <c r="X4" s="3" t="s">
        <v>0</v>
      </c>
      <c r="Y4" s="3" t="s">
        <v>24</v>
      </c>
      <c r="Z4" s="3" t="s">
        <v>116</v>
      </c>
    </row>
    <row r="5" spans="1:26" ht="17.25" customHeight="1">
      <c r="A5" s="4">
        <v>1</v>
      </c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54">
        <f aca="true" t="shared" si="0" ref="W5:W35">SUM(E5:V5)</f>
        <v>0</v>
      </c>
      <c r="X5" s="54">
        <f aca="true" t="shared" si="1" ref="X5:X35">+C5+D5-W5</f>
        <v>0</v>
      </c>
      <c r="Y5" s="54">
        <f>IF(E3+X5&lt;0,"現金マイナス",E3+X5)</f>
        <v>0</v>
      </c>
      <c r="Z5" s="13"/>
    </row>
    <row r="6" spans="1:26" ht="17.25" customHeight="1">
      <c r="A6" s="4">
        <v>2</v>
      </c>
      <c r="B6" s="7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4">
        <f t="shared" si="0"/>
        <v>0</v>
      </c>
      <c r="X6" s="54">
        <f t="shared" si="1"/>
        <v>0</v>
      </c>
      <c r="Y6" s="54">
        <f aca="true" t="shared" si="2" ref="Y6:Y35">IF(Y5+X6&lt;0,"現金マイナス",Y5+X6)</f>
        <v>0</v>
      </c>
      <c r="Z6" s="13"/>
    </row>
    <row r="7" spans="1:26" ht="17.25" customHeight="1">
      <c r="A7" s="4">
        <v>3</v>
      </c>
      <c r="B7" s="7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54">
        <f t="shared" si="0"/>
        <v>0</v>
      </c>
      <c r="X7" s="54">
        <f t="shared" si="1"/>
        <v>0</v>
      </c>
      <c r="Y7" s="54">
        <f t="shared" si="2"/>
        <v>0</v>
      </c>
      <c r="Z7" s="13"/>
    </row>
    <row r="8" spans="1:26" ht="17.25" customHeight="1">
      <c r="A8" s="4">
        <v>4</v>
      </c>
      <c r="B8" s="7" t="s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54">
        <f t="shared" si="0"/>
        <v>0</v>
      </c>
      <c r="X8" s="54">
        <f t="shared" si="1"/>
        <v>0</v>
      </c>
      <c r="Y8" s="54">
        <f t="shared" si="2"/>
        <v>0</v>
      </c>
      <c r="Z8" s="13"/>
    </row>
    <row r="9" spans="1:26" ht="17.25" customHeight="1">
      <c r="A9" s="4">
        <v>5</v>
      </c>
      <c r="B9" s="7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54">
        <f t="shared" si="0"/>
        <v>0</v>
      </c>
      <c r="X9" s="54">
        <f t="shared" si="1"/>
        <v>0</v>
      </c>
      <c r="Y9" s="54">
        <f t="shared" si="2"/>
        <v>0</v>
      </c>
      <c r="Z9" s="13"/>
    </row>
    <row r="10" spans="1:26" ht="17.25" customHeight="1">
      <c r="A10" s="4">
        <v>6</v>
      </c>
      <c r="B10" s="7" t="s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54">
        <f t="shared" si="0"/>
        <v>0</v>
      </c>
      <c r="X10" s="54">
        <f t="shared" si="1"/>
        <v>0</v>
      </c>
      <c r="Y10" s="54">
        <f t="shared" si="2"/>
        <v>0</v>
      </c>
      <c r="Z10" s="13"/>
    </row>
    <row r="11" spans="1:26" ht="17.25" customHeight="1">
      <c r="A11" s="4">
        <v>7</v>
      </c>
      <c r="B11" s="7" t="s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54">
        <f t="shared" si="0"/>
        <v>0</v>
      </c>
      <c r="X11" s="54">
        <f t="shared" si="1"/>
        <v>0</v>
      </c>
      <c r="Y11" s="54">
        <f t="shared" si="2"/>
        <v>0</v>
      </c>
      <c r="Z11" s="13"/>
    </row>
    <row r="12" spans="1:26" ht="17.25" customHeight="1">
      <c r="A12" s="4">
        <v>8</v>
      </c>
      <c r="B12" s="7" t="s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54">
        <f t="shared" si="0"/>
        <v>0</v>
      </c>
      <c r="X12" s="54">
        <f t="shared" si="1"/>
        <v>0</v>
      </c>
      <c r="Y12" s="54">
        <f t="shared" si="2"/>
        <v>0</v>
      </c>
      <c r="Z12" s="13"/>
    </row>
    <row r="13" spans="1:26" ht="17.25" customHeight="1">
      <c r="A13" s="4">
        <v>9</v>
      </c>
      <c r="B13" s="7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54">
        <f t="shared" si="0"/>
        <v>0</v>
      </c>
      <c r="X13" s="54">
        <f t="shared" si="1"/>
        <v>0</v>
      </c>
      <c r="Y13" s="54">
        <f t="shared" si="2"/>
        <v>0</v>
      </c>
      <c r="Z13" s="13"/>
    </row>
    <row r="14" spans="1:26" ht="17.25" customHeight="1">
      <c r="A14" s="4">
        <v>10</v>
      </c>
      <c r="B14" s="7" t="s">
        <v>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54">
        <f t="shared" si="0"/>
        <v>0</v>
      </c>
      <c r="X14" s="54">
        <f t="shared" si="1"/>
        <v>0</v>
      </c>
      <c r="Y14" s="54">
        <f t="shared" si="2"/>
        <v>0</v>
      </c>
      <c r="Z14" s="13"/>
    </row>
    <row r="15" spans="1:26" ht="17.25" customHeight="1">
      <c r="A15" s="4">
        <v>11</v>
      </c>
      <c r="B15" s="7" t="s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54">
        <f t="shared" si="0"/>
        <v>0</v>
      </c>
      <c r="X15" s="54">
        <f t="shared" si="1"/>
        <v>0</v>
      </c>
      <c r="Y15" s="54">
        <f t="shared" si="2"/>
        <v>0</v>
      </c>
      <c r="Z15" s="13"/>
    </row>
    <row r="16" spans="1:26" ht="17.25" customHeight="1">
      <c r="A16" s="4">
        <v>12</v>
      </c>
      <c r="B16" s="7" t="s">
        <v>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54">
        <f t="shared" si="0"/>
        <v>0</v>
      </c>
      <c r="X16" s="54">
        <f t="shared" si="1"/>
        <v>0</v>
      </c>
      <c r="Y16" s="54">
        <f t="shared" si="2"/>
        <v>0</v>
      </c>
      <c r="Z16" s="13"/>
    </row>
    <row r="17" spans="1:26" ht="17.25" customHeight="1">
      <c r="A17" s="4">
        <v>13</v>
      </c>
      <c r="B17" s="7" t="s">
        <v>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54">
        <f t="shared" si="0"/>
        <v>0</v>
      </c>
      <c r="X17" s="54">
        <f t="shared" si="1"/>
        <v>0</v>
      </c>
      <c r="Y17" s="54">
        <f t="shared" si="2"/>
        <v>0</v>
      </c>
      <c r="Z17" s="13"/>
    </row>
    <row r="18" spans="1:26" ht="17.25" customHeight="1">
      <c r="A18" s="4">
        <v>14</v>
      </c>
      <c r="B18" s="7" t="s">
        <v>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54">
        <f t="shared" si="0"/>
        <v>0</v>
      </c>
      <c r="X18" s="54">
        <f t="shared" si="1"/>
        <v>0</v>
      </c>
      <c r="Y18" s="54">
        <f t="shared" si="2"/>
        <v>0</v>
      </c>
      <c r="Z18" s="13"/>
    </row>
    <row r="19" spans="1:26" ht="17.25" customHeight="1">
      <c r="A19" s="4">
        <v>15</v>
      </c>
      <c r="B19" s="7" t="s">
        <v>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54">
        <f t="shared" si="0"/>
        <v>0</v>
      </c>
      <c r="X19" s="54">
        <f t="shared" si="1"/>
        <v>0</v>
      </c>
      <c r="Y19" s="54">
        <f t="shared" si="2"/>
        <v>0</v>
      </c>
      <c r="Z19" s="13"/>
    </row>
    <row r="20" spans="1:26" ht="17.25" customHeight="1">
      <c r="A20" s="4">
        <v>16</v>
      </c>
      <c r="B20" s="7" t="s">
        <v>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54">
        <f t="shared" si="0"/>
        <v>0</v>
      </c>
      <c r="X20" s="54">
        <f t="shared" si="1"/>
        <v>0</v>
      </c>
      <c r="Y20" s="54">
        <f t="shared" si="2"/>
        <v>0</v>
      </c>
      <c r="Z20" s="13"/>
    </row>
    <row r="21" spans="1:26" ht="17.25" customHeight="1">
      <c r="A21" s="4">
        <v>17</v>
      </c>
      <c r="B21" s="7" t="s">
        <v>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54">
        <f t="shared" si="0"/>
        <v>0</v>
      </c>
      <c r="X21" s="54">
        <f t="shared" si="1"/>
        <v>0</v>
      </c>
      <c r="Y21" s="54">
        <f t="shared" si="2"/>
        <v>0</v>
      </c>
      <c r="Z21" s="13"/>
    </row>
    <row r="22" spans="1:26" ht="17.25" customHeight="1">
      <c r="A22" s="4">
        <v>18</v>
      </c>
      <c r="B22" s="7" t="s">
        <v>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54">
        <f t="shared" si="0"/>
        <v>0</v>
      </c>
      <c r="X22" s="54">
        <f t="shared" si="1"/>
        <v>0</v>
      </c>
      <c r="Y22" s="54">
        <f t="shared" si="2"/>
        <v>0</v>
      </c>
      <c r="Z22" s="13"/>
    </row>
    <row r="23" spans="1:26" ht="17.25" customHeight="1">
      <c r="A23" s="4">
        <v>19</v>
      </c>
      <c r="B23" s="7" t="s">
        <v>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54">
        <f t="shared" si="0"/>
        <v>0</v>
      </c>
      <c r="X23" s="54">
        <f t="shared" si="1"/>
        <v>0</v>
      </c>
      <c r="Y23" s="54">
        <f t="shared" si="2"/>
        <v>0</v>
      </c>
      <c r="Z23" s="13"/>
    </row>
    <row r="24" spans="1:26" ht="17.25" customHeight="1">
      <c r="A24" s="4">
        <v>20</v>
      </c>
      <c r="B24" s="7" t="s">
        <v>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54">
        <f t="shared" si="0"/>
        <v>0</v>
      </c>
      <c r="X24" s="54">
        <f t="shared" si="1"/>
        <v>0</v>
      </c>
      <c r="Y24" s="54">
        <f t="shared" si="2"/>
        <v>0</v>
      </c>
      <c r="Z24" s="13"/>
    </row>
    <row r="25" spans="1:26" ht="17.25" customHeight="1">
      <c r="A25" s="4">
        <v>21</v>
      </c>
      <c r="B25" s="7" t="s">
        <v>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54">
        <f t="shared" si="0"/>
        <v>0</v>
      </c>
      <c r="X25" s="54">
        <f t="shared" si="1"/>
        <v>0</v>
      </c>
      <c r="Y25" s="54">
        <f t="shared" si="2"/>
        <v>0</v>
      </c>
      <c r="Z25" s="13"/>
    </row>
    <row r="26" spans="1:26" ht="17.25" customHeight="1">
      <c r="A26" s="4">
        <v>22</v>
      </c>
      <c r="B26" s="7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54">
        <f t="shared" si="0"/>
        <v>0</v>
      </c>
      <c r="X26" s="54">
        <f t="shared" si="1"/>
        <v>0</v>
      </c>
      <c r="Y26" s="54">
        <f t="shared" si="2"/>
        <v>0</v>
      </c>
      <c r="Z26" s="13"/>
    </row>
    <row r="27" spans="1:26" ht="17.25" customHeight="1">
      <c r="A27" s="4">
        <v>23</v>
      </c>
      <c r="B27" s="7" t="s">
        <v>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54">
        <f t="shared" si="0"/>
        <v>0</v>
      </c>
      <c r="X27" s="54">
        <f t="shared" si="1"/>
        <v>0</v>
      </c>
      <c r="Y27" s="54">
        <f t="shared" si="2"/>
        <v>0</v>
      </c>
      <c r="Z27" s="13"/>
    </row>
    <row r="28" spans="1:26" ht="17.25" customHeight="1">
      <c r="A28" s="4">
        <v>24</v>
      </c>
      <c r="B28" s="7" t="s">
        <v>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54">
        <f t="shared" si="0"/>
        <v>0</v>
      </c>
      <c r="X28" s="54">
        <f t="shared" si="1"/>
        <v>0</v>
      </c>
      <c r="Y28" s="54">
        <f t="shared" si="2"/>
        <v>0</v>
      </c>
      <c r="Z28" s="13"/>
    </row>
    <row r="29" spans="1:26" ht="17.25" customHeight="1">
      <c r="A29" s="4">
        <v>25</v>
      </c>
      <c r="B29" s="7" t="s">
        <v>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54">
        <f t="shared" si="0"/>
        <v>0</v>
      </c>
      <c r="X29" s="54">
        <f t="shared" si="1"/>
        <v>0</v>
      </c>
      <c r="Y29" s="54">
        <f t="shared" si="2"/>
        <v>0</v>
      </c>
      <c r="Z29" s="13"/>
    </row>
    <row r="30" spans="1:26" ht="17.25" customHeight="1">
      <c r="A30" s="4">
        <v>26</v>
      </c>
      <c r="B30" s="7" t="s">
        <v>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54">
        <f t="shared" si="0"/>
        <v>0</v>
      </c>
      <c r="X30" s="54">
        <f t="shared" si="1"/>
        <v>0</v>
      </c>
      <c r="Y30" s="54">
        <f t="shared" si="2"/>
        <v>0</v>
      </c>
      <c r="Z30" s="13"/>
    </row>
    <row r="31" spans="1:26" ht="17.25" customHeight="1">
      <c r="A31" s="4">
        <v>27</v>
      </c>
      <c r="B31" s="7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54">
        <f t="shared" si="0"/>
        <v>0</v>
      </c>
      <c r="X31" s="54">
        <f t="shared" si="1"/>
        <v>0</v>
      </c>
      <c r="Y31" s="54">
        <f t="shared" si="2"/>
        <v>0</v>
      </c>
      <c r="Z31" s="13"/>
    </row>
    <row r="32" spans="1:26" ht="17.25" customHeight="1">
      <c r="A32" s="4">
        <v>28</v>
      </c>
      <c r="B32" s="7" t="s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54">
        <f t="shared" si="0"/>
        <v>0</v>
      </c>
      <c r="X32" s="54">
        <f t="shared" si="1"/>
        <v>0</v>
      </c>
      <c r="Y32" s="54">
        <f t="shared" si="2"/>
        <v>0</v>
      </c>
      <c r="Z32" s="13"/>
    </row>
    <row r="33" spans="1:26" ht="17.25" customHeight="1">
      <c r="A33" s="4">
        <v>29</v>
      </c>
      <c r="B33" s="7" t="s">
        <v>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54">
        <f t="shared" si="0"/>
        <v>0</v>
      </c>
      <c r="X33" s="54">
        <f t="shared" si="1"/>
        <v>0</v>
      </c>
      <c r="Y33" s="54">
        <f t="shared" si="2"/>
        <v>0</v>
      </c>
      <c r="Z33" s="13"/>
    </row>
    <row r="34" spans="1:26" ht="17.25" customHeight="1">
      <c r="A34" s="4">
        <v>30</v>
      </c>
      <c r="B34" s="7" t="s">
        <v>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54">
        <f t="shared" si="0"/>
        <v>0</v>
      </c>
      <c r="X34" s="54">
        <f t="shared" si="1"/>
        <v>0</v>
      </c>
      <c r="Y34" s="54">
        <f t="shared" si="2"/>
        <v>0</v>
      </c>
      <c r="Z34" s="13"/>
    </row>
    <row r="35" spans="1:26" ht="17.25" customHeight="1">
      <c r="A35" s="4">
        <v>31</v>
      </c>
      <c r="B35" s="7" t="s">
        <v>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54">
        <f t="shared" si="0"/>
        <v>0</v>
      </c>
      <c r="X35" s="54">
        <f t="shared" si="1"/>
        <v>0</v>
      </c>
      <c r="Y35" s="54">
        <f t="shared" si="2"/>
        <v>0</v>
      </c>
      <c r="Z35" s="13"/>
    </row>
    <row r="36" spans="1:26" ht="13.5">
      <c r="A36" s="56"/>
      <c r="B36" s="56"/>
      <c r="C36" s="52">
        <f aca="true" t="shared" si="3" ref="C36:X36">SUM(C5:C35)</f>
        <v>0</v>
      </c>
      <c r="D36" s="52">
        <f t="shared" si="3"/>
        <v>0</v>
      </c>
      <c r="E36" s="52">
        <f t="shared" si="3"/>
        <v>0</v>
      </c>
      <c r="F36" s="52">
        <f t="shared" si="3"/>
        <v>0</v>
      </c>
      <c r="G36" s="52">
        <f t="shared" si="3"/>
        <v>0</v>
      </c>
      <c r="H36" s="52">
        <f t="shared" si="3"/>
        <v>0</v>
      </c>
      <c r="I36" s="52">
        <f t="shared" si="3"/>
        <v>0</v>
      </c>
      <c r="J36" s="52">
        <f t="shared" si="3"/>
        <v>0</v>
      </c>
      <c r="K36" s="52">
        <f t="shared" si="3"/>
        <v>0</v>
      </c>
      <c r="L36" s="52">
        <f t="shared" si="3"/>
        <v>0</v>
      </c>
      <c r="M36" s="52">
        <f t="shared" si="3"/>
        <v>0</v>
      </c>
      <c r="N36" s="52">
        <f t="shared" si="3"/>
        <v>0</v>
      </c>
      <c r="O36" s="52">
        <f t="shared" si="3"/>
        <v>0</v>
      </c>
      <c r="P36" s="52">
        <f t="shared" si="3"/>
        <v>0</v>
      </c>
      <c r="Q36" s="52">
        <f t="shared" si="3"/>
        <v>0</v>
      </c>
      <c r="R36" s="52">
        <f t="shared" si="3"/>
        <v>0</v>
      </c>
      <c r="S36" s="52">
        <f t="shared" si="3"/>
        <v>0</v>
      </c>
      <c r="T36" s="52">
        <f t="shared" si="3"/>
        <v>0</v>
      </c>
      <c r="U36" s="52">
        <f t="shared" si="3"/>
        <v>0</v>
      </c>
      <c r="V36" s="52">
        <f t="shared" si="3"/>
        <v>0</v>
      </c>
      <c r="W36" s="52">
        <f t="shared" si="3"/>
        <v>0</v>
      </c>
      <c r="X36" s="52">
        <f t="shared" si="3"/>
        <v>0</v>
      </c>
      <c r="Y36" s="53"/>
      <c r="Z36" s="55"/>
    </row>
  </sheetData>
  <mergeCells count="3">
    <mergeCell ref="C3:D3"/>
    <mergeCell ref="A1:B3"/>
    <mergeCell ref="E3:F3"/>
  </mergeCells>
  <printOptions/>
  <pageMargins left="0.75" right="0.75" top="1" bottom="1" header="0.512" footer="0.512"/>
  <pageSetup fitToHeight="1" fitToWidth="1" horizontalDpi="600" verticalDpi="600" orientation="landscape" paperSize="9" scale="64" r:id="rId3"/>
  <headerFooter alignWithMargins="0">
    <oddHeader>&amp;R&amp;D</oddHeader>
    <oddFooter>&amp;RArmeriaTaxCompany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workbookViewId="0" topLeftCell="A1">
      <pane xSplit="2" ySplit="4" topLeftCell="C5" activePane="bottomRight" state="frozen"/>
      <selection pane="topLeft" activeCell="Y13" sqref="W5:Y13"/>
      <selection pane="topRight" activeCell="Y13" sqref="W5:Y13"/>
      <selection pane="bottomLeft" activeCell="Y13" sqref="W5:Y13"/>
      <selection pane="bottomRight" activeCell="Y13" sqref="W5:Y13"/>
    </sheetView>
  </sheetViews>
  <sheetFormatPr defaultColWidth="9.00390625" defaultRowHeight="13.5"/>
  <cols>
    <col min="1" max="1" width="4.625" style="11" customWidth="1"/>
    <col min="2" max="2" width="4.00390625" style="11" customWidth="1"/>
    <col min="3" max="3" width="9.25390625" style="11" customWidth="1"/>
    <col min="4" max="4" width="8.375" style="11" customWidth="1"/>
    <col min="5" max="21" width="7.50390625" style="11" customWidth="1"/>
    <col min="22" max="22" width="10.625" style="11" customWidth="1"/>
    <col min="23" max="23" width="12.75390625" style="11" customWidth="1"/>
    <col min="24" max="25" width="9.25390625" style="11" customWidth="1"/>
    <col min="26" max="26" width="9.875" style="11" customWidth="1"/>
    <col min="27" max="16384" width="9.00390625" style="11" customWidth="1"/>
  </cols>
  <sheetData>
    <row r="1" spans="1:26" ht="8.25" customHeight="1">
      <c r="A1" s="78" t="s">
        <v>22</v>
      </c>
      <c r="B1" s="7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78"/>
      <c r="B2" s="7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79"/>
      <c r="B3" s="79"/>
      <c r="C3" s="76" t="s">
        <v>25</v>
      </c>
      <c r="D3" s="77"/>
      <c r="E3" s="82"/>
      <c r="F3" s="8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9.25" customHeight="1">
      <c r="A4" s="3" t="s">
        <v>121</v>
      </c>
      <c r="B4" s="3" t="s">
        <v>123</v>
      </c>
      <c r="C4" s="3" t="s">
        <v>28</v>
      </c>
      <c r="D4" s="3" t="s">
        <v>30</v>
      </c>
      <c r="E4" s="3" t="s">
        <v>35</v>
      </c>
      <c r="F4" s="3" t="s">
        <v>45</v>
      </c>
      <c r="G4" s="3" t="s">
        <v>118</v>
      </c>
      <c r="H4" s="3" t="s">
        <v>48</v>
      </c>
      <c r="I4" s="3" t="s">
        <v>52</v>
      </c>
      <c r="J4" s="3" t="s">
        <v>57</v>
      </c>
      <c r="K4" s="3" t="s">
        <v>63</v>
      </c>
      <c r="L4" s="3" t="s">
        <v>70</v>
      </c>
      <c r="M4" s="3" t="s">
        <v>72</v>
      </c>
      <c r="N4" s="3" t="s">
        <v>75</v>
      </c>
      <c r="O4" s="3" t="s">
        <v>80</v>
      </c>
      <c r="P4" s="3" t="s">
        <v>83</v>
      </c>
      <c r="Q4" s="3" t="s">
        <v>87</v>
      </c>
      <c r="R4" s="3" t="s">
        <v>90</v>
      </c>
      <c r="S4" s="3" t="s">
        <v>97</v>
      </c>
      <c r="T4" s="3" t="s">
        <v>103</v>
      </c>
      <c r="U4" s="3" t="s">
        <v>108</v>
      </c>
      <c r="V4" s="70" t="s">
        <v>172</v>
      </c>
      <c r="W4" s="3" t="s">
        <v>109</v>
      </c>
      <c r="X4" s="3" t="s">
        <v>0</v>
      </c>
      <c r="Y4" s="3" t="s">
        <v>24</v>
      </c>
      <c r="Z4" s="3" t="s">
        <v>115</v>
      </c>
    </row>
    <row r="5" spans="1:26" ht="17.25" customHeight="1">
      <c r="A5" s="4">
        <v>1</v>
      </c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54">
        <f aca="true" t="shared" si="0" ref="W5:W35">SUM(E5:V5)</f>
        <v>0</v>
      </c>
      <c r="X5" s="54">
        <f aca="true" t="shared" si="1" ref="X5:X35">+C5+D5-W5</f>
        <v>0</v>
      </c>
      <c r="Y5" s="54">
        <f>IF(E3+X5&lt;0,"現金マイナス",E3+X5)</f>
        <v>0</v>
      </c>
      <c r="Z5" s="13"/>
    </row>
    <row r="6" spans="1:26" ht="17.25" customHeight="1">
      <c r="A6" s="4">
        <v>2</v>
      </c>
      <c r="B6" s="7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4">
        <f t="shared" si="0"/>
        <v>0</v>
      </c>
      <c r="X6" s="54">
        <f t="shared" si="1"/>
        <v>0</v>
      </c>
      <c r="Y6" s="54">
        <f aca="true" t="shared" si="2" ref="Y6:Y35">IF(Y5+X6&lt;0,"現金マイナス",Y5+X6)</f>
        <v>0</v>
      </c>
      <c r="Z6" s="13"/>
    </row>
    <row r="7" spans="1:26" ht="17.25" customHeight="1">
      <c r="A7" s="4">
        <v>3</v>
      </c>
      <c r="B7" s="7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54">
        <f t="shared" si="0"/>
        <v>0</v>
      </c>
      <c r="X7" s="54">
        <f t="shared" si="1"/>
        <v>0</v>
      </c>
      <c r="Y7" s="54">
        <f t="shared" si="2"/>
        <v>0</v>
      </c>
      <c r="Z7" s="13"/>
    </row>
    <row r="8" spans="1:26" ht="17.25" customHeight="1">
      <c r="A8" s="4">
        <v>4</v>
      </c>
      <c r="B8" s="7" t="s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54">
        <f t="shared" si="0"/>
        <v>0</v>
      </c>
      <c r="X8" s="54">
        <f t="shared" si="1"/>
        <v>0</v>
      </c>
      <c r="Y8" s="54">
        <f t="shared" si="2"/>
        <v>0</v>
      </c>
      <c r="Z8" s="13"/>
    </row>
    <row r="9" spans="1:26" ht="17.25" customHeight="1">
      <c r="A9" s="4">
        <v>5</v>
      </c>
      <c r="B9" s="7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54">
        <f t="shared" si="0"/>
        <v>0</v>
      </c>
      <c r="X9" s="54">
        <f t="shared" si="1"/>
        <v>0</v>
      </c>
      <c r="Y9" s="54">
        <f t="shared" si="2"/>
        <v>0</v>
      </c>
      <c r="Z9" s="13"/>
    </row>
    <row r="10" spans="1:26" ht="17.25" customHeight="1">
      <c r="A10" s="4">
        <v>6</v>
      </c>
      <c r="B10" s="7" t="s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54">
        <f t="shared" si="0"/>
        <v>0</v>
      </c>
      <c r="X10" s="54">
        <f t="shared" si="1"/>
        <v>0</v>
      </c>
      <c r="Y10" s="54">
        <f t="shared" si="2"/>
        <v>0</v>
      </c>
      <c r="Z10" s="13"/>
    </row>
    <row r="11" spans="1:26" ht="17.25" customHeight="1">
      <c r="A11" s="4">
        <v>7</v>
      </c>
      <c r="B11" s="7" t="s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54">
        <f t="shared" si="0"/>
        <v>0</v>
      </c>
      <c r="X11" s="54">
        <f t="shared" si="1"/>
        <v>0</v>
      </c>
      <c r="Y11" s="54">
        <f t="shared" si="2"/>
        <v>0</v>
      </c>
      <c r="Z11" s="13"/>
    </row>
    <row r="12" spans="1:26" ht="17.25" customHeight="1">
      <c r="A12" s="4">
        <v>8</v>
      </c>
      <c r="B12" s="7" t="s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54">
        <f t="shared" si="0"/>
        <v>0</v>
      </c>
      <c r="X12" s="54">
        <f t="shared" si="1"/>
        <v>0</v>
      </c>
      <c r="Y12" s="54">
        <f t="shared" si="2"/>
        <v>0</v>
      </c>
      <c r="Z12" s="13"/>
    </row>
    <row r="13" spans="1:26" ht="17.25" customHeight="1">
      <c r="A13" s="4">
        <v>9</v>
      </c>
      <c r="B13" s="7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54">
        <f t="shared" si="0"/>
        <v>0</v>
      </c>
      <c r="X13" s="54">
        <f t="shared" si="1"/>
        <v>0</v>
      </c>
      <c r="Y13" s="54">
        <f t="shared" si="2"/>
        <v>0</v>
      </c>
      <c r="Z13" s="13"/>
    </row>
    <row r="14" spans="1:26" ht="17.25" customHeight="1">
      <c r="A14" s="4">
        <v>10</v>
      </c>
      <c r="B14" s="7" t="s">
        <v>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54">
        <f t="shared" si="0"/>
        <v>0</v>
      </c>
      <c r="X14" s="54">
        <f t="shared" si="1"/>
        <v>0</v>
      </c>
      <c r="Y14" s="54">
        <f t="shared" si="2"/>
        <v>0</v>
      </c>
      <c r="Z14" s="13"/>
    </row>
    <row r="15" spans="1:26" ht="17.25" customHeight="1">
      <c r="A15" s="4">
        <v>11</v>
      </c>
      <c r="B15" s="7" t="s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54">
        <f t="shared" si="0"/>
        <v>0</v>
      </c>
      <c r="X15" s="54">
        <f t="shared" si="1"/>
        <v>0</v>
      </c>
      <c r="Y15" s="54">
        <f t="shared" si="2"/>
        <v>0</v>
      </c>
      <c r="Z15" s="13"/>
    </row>
    <row r="16" spans="1:26" ht="17.25" customHeight="1">
      <c r="A16" s="4">
        <v>12</v>
      </c>
      <c r="B16" s="7" t="s">
        <v>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54">
        <f t="shared" si="0"/>
        <v>0</v>
      </c>
      <c r="X16" s="54">
        <f t="shared" si="1"/>
        <v>0</v>
      </c>
      <c r="Y16" s="54">
        <f t="shared" si="2"/>
        <v>0</v>
      </c>
      <c r="Z16" s="13"/>
    </row>
    <row r="17" spans="1:26" ht="17.25" customHeight="1">
      <c r="A17" s="4">
        <v>13</v>
      </c>
      <c r="B17" s="7" t="s">
        <v>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54">
        <f t="shared" si="0"/>
        <v>0</v>
      </c>
      <c r="X17" s="54">
        <f t="shared" si="1"/>
        <v>0</v>
      </c>
      <c r="Y17" s="54">
        <f t="shared" si="2"/>
        <v>0</v>
      </c>
      <c r="Z17" s="13"/>
    </row>
    <row r="18" spans="1:26" ht="17.25" customHeight="1">
      <c r="A18" s="4">
        <v>14</v>
      </c>
      <c r="B18" s="7" t="s">
        <v>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54">
        <f t="shared" si="0"/>
        <v>0</v>
      </c>
      <c r="X18" s="54">
        <f t="shared" si="1"/>
        <v>0</v>
      </c>
      <c r="Y18" s="54">
        <f t="shared" si="2"/>
        <v>0</v>
      </c>
      <c r="Z18" s="13"/>
    </row>
    <row r="19" spans="1:26" ht="17.25" customHeight="1">
      <c r="A19" s="4">
        <v>15</v>
      </c>
      <c r="B19" s="7" t="s">
        <v>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54">
        <f t="shared" si="0"/>
        <v>0</v>
      </c>
      <c r="X19" s="54">
        <f t="shared" si="1"/>
        <v>0</v>
      </c>
      <c r="Y19" s="54">
        <f t="shared" si="2"/>
        <v>0</v>
      </c>
      <c r="Z19" s="13"/>
    </row>
    <row r="20" spans="1:26" ht="17.25" customHeight="1">
      <c r="A20" s="4">
        <v>16</v>
      </c>
      <c r="B20" s="7" t="s">
        <v>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54">
        <f t="shared" si="0"/>
        <v>0</v>
      </c>
      <c r="X20" s="54">
        <f t="shared" si="1"/>
        <v>0</v>
      </c>
      <c r="Y20" s="54">
        <f t="shared" si="2"/>
        <v>0</v>
      </c>
      <c r="Z20" s="13"/>
    </row>
    <row r="21" spans="1:26" ht="17.25" customHeight="1">
      <c r="A21" s="4">
        <v>17</v>
      </c>
      <c r="B21" s="7" t="s">
        <v>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54">
        <f t="shared" si="0"/>
        <v>0</v>
      </c>
      <c r="X21" s="54">
        <f t="shared" si="1"/>
        <v>0</v>
      </c>
      <c r="Y21" s="54">
        <f t="shared" si="2"/>
        <v>0</v>
      </c>
      <c r="Z21" s="13"/>
    </row>
    <row r="22" spans="1:26" ht="17.25" customHeight="1">
      <c r="A22" s="4">
        <v>18</v>
      </c>
      <c r="B22" s="7" t="s">
        <v>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54">
        <f t="shared" si="0"/>
        <v>0</v>
      </c>
      <c r="X22" s="54">
        <f t="shared" si="1"/>
        <v>0</v>
      </c>
      <c r="Y22" s="54">
        <f t="shared" si="2"/>
        <v>0</v>
      </c>
      <c r="Z22" s="13"/>
    </row>
    <row r="23" spans="1:26" ht="17.25" customHeight="1">
      <c r="A23" s="4">
        <v>19</v>
      </c>
      <c r="B23" s="7" t="s">
        <v>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54">
        <f t="shared" si="0"/>
        <v>0</v>
      </c>
      <c r="X23" s="54">
        <f t="shared" si="1"/>
        <v>0</v>
      </c>
      <c r="Y23" s="54">
        <f t="shared" si="2"/>
        <v>0</v>
      </c>
      <c r="Z23" s="13"/>
    </row>
    <row r="24" spans="1:26" ht="17.25" customHeight="1">
      <c r="A24" s="4">
        <v>20</v>
      </c>
      <c r="B24" s="7" t="s">
        <v>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54">
        <f t="shared" si="0"/>
        <v>0</v>
      </c>
      <c r="X24" s="54">
        <f t="shared" si="1"/>
        <v>0</v>
      </c>
      <c r="Y24" s="54">
        <f t="shared" si="2"/>
        <v>0</v>
      </c>
      <c r="Z24" s="13"/>
    </row>
    <row r="25" spans="1:26" ht="17.25" customHeight="1">
      <c r="A25" s="4">
        <v>21</v>
      </c>
      <c r="B25" s="7" t="s">
        <v>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54">
        <f t="shared" si="0"/>
        <v>0</v>
      </c>
      <c r="X25" s="54">
        <f t="shared" si="1"/>
        <v>0</v>
      </c>
      <c r="Y25" s="54">
        <f t="shared" si="2"/>
        <v>0</v>
      </c>
      <c r="Z25" s="13"/>
    </row>
    <row r="26" spans="1:26" ht="17.25" customHeight="1">
      <c r="A26" s="4">
        <v>22</v>
      </c>
      <c r="B26" s="7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54">
        <f t="shared" si="0"/>
        <v>0</v>
      </c>
      <c r="X26" s="54">
        <f t="shared" si="1"/>
        <v>0</v>
      </c>
      <c r="Y26" s="54">
        <f t="shared" si="2"/>
        <v>0</v>
      </c>
      <c r="Z26" s="13"/>
    </row>
    <row r="27" spans="1:26" ht="17.25" customHeight="1">
      <c r="A27" s="4">
        <v>23</v>
      </c>
      <c r="B27" s="7" t="s">
        <v>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54">
        <f t="shared" si="0"/>
        <v>0</v>
      </c>
      <c r="X27" s="54">
        <f t="shared" si="1"/>
        <v>0</v>
      </c>
      <c r="Y27" s="54">
        <f t="shared" si="2"/>
        <v>0</v>
      </c>
      <c r="Z27" s="13"/>
    </row>
    <row r="28" spans="1:26" ht="17.25" customHeight="1">
      <c r="A28" s="4">
        <v>24</v>
      </c>
      <c r="B28" s="7" t="s">
        <v>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54">
        <f t="shared" si="0"/>
        <v>0</v>
      </c>
      <c r="X28" s="54">
        <f t="shared" si="1"/>
        <v>0</v>
      </c>
      <c r="Y28" s="54">
        <f t="shared" si="2"/>
        <v>0</v>
      </c>
      <c r="Z28" s="13"/>
    </row>
    <row r="29" spans="1:26" ht="17.25" customHeight="1">
      <c r="A29" s="4">
        <v>25</v>
      </c>
      <c r="B29" s="7" t="s">
        <v>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54">
        <f t="shared" si="0"/>
        <v>0</v>
      </c>
      <c r="X29" s="54">
        <f t="shared" si="1"/>
        <v>0</v>
      </c>
      <c r="Y29" s="54">
        <f t="shared" si="2"/>
        <v>0</v>
      </c>
      <c r="Z29" s="13"/>
    </row>
    <row r="30" spans="1:26" ht="17.25" customHeight="1">
      <c r="A30" s="4">
        <v>26</v>
      </c>
      <c r="B30" s="7" t="s">
        <v>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54">
        <f t="shared" si="0"/>
        <v>0</v>
      </c>
      <c r="X30" s="54">
        <f t="shared" si="1"/>
        <v>0</v>
      </c>
      <c r="Y30" s="54">
        <f t="shared" si="2"/>
        <v>0</v>
      </c>
      <c r="Z30" s="13"/>
    </row>
    <row r="31" spans="1:26" ht="17.25" customHeight="1">
      <c r="A31" s="4">
        <v>27</v>
      </c>
      <c r="B31" s="7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54">
        <f t="shared" si="0"/>
        <v>0</v>
      </c>
      <c r="X31" s="54">
        <f t="shared" si="1"/>
        <v>0</v>
      </c>
      <c r="Y31" s="54">
        <f t="shared" si="2"/>
        <v>0</v>
      </c>
      <c r="Z31" s="13"/>
    </row>
    <row r="32" spans="1:26" ht="17.25" customHeight="1">
      <c r="A32" s="4">
        <v>28</v>
      </c>
      <c r="B32" s="7" t="s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54">
        <f t="shared" si="0"/>
        <v>0</v>
      </c>
      <c r="X32" s="54">
        <f t="shared" si="1"/>
        <v>0</v>
      </c>
      <c r="Y32" s="54">
        <f t="shared" si="2"/>
        <v>0</v>
      </c>
      <c r="Z32" s="13"/>
    </row>
    <row r="33" spans="1:26" ht="17.25" customHeight="1">
      <c r="A33" s="4">
        <v>29</v>
      </c>
      <c r="B33" s="7" t="s">
        <v>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54">
        <f t="shared" si="0"/>
        <v>0</v>
      </c>
      <c r="X33" s="54">
        <f t="shared" si="1"/>
        <v>0</v>
      </c>
      <c r="Y33" s="54">
        <f t="shared" si="2"/>
        <v>0</v>
      </c>
      <c r="Z33" s="13"/>
    </row>
    <row r="34" spans="1:26" ht="17.25" customHeight="1">
      <c r="A34" s="4">
        <v>30</v>
      </c>
      <c r="B34" s="7" t="s">
        <v>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54">
        <f t="shared" si="0"/>
        <v>0</v>
      </c>
      <c r="X34" s="54">
        <f t="shared" si="1"/>
        <v>0</v>
      </c>
      <c r="Y34" s="54">
        <f t="shared" si="2"/>
        <v>0</v>
      </c>
      <c r="Z34" s="13"/>
    </row>
    <row r="35" spans="1:26" ht="17.25" customHeight="1">
      <c r="A35" s="4"/>
      <c r="B35" s="7" t="s">
        <v>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54">
        <f t="shared" si="0"/>
        <v>0</v>
      </c>
      <c r="X35" s="54">
        <f t="shared" si="1"/>
        <v>0</v>
      </c>
      <c r="Y35" s="54">
        <f t="shared" si="2"/>
        <v>0</v>
      </c>
      <c r="Z35" s="13"/>
    </row>
    <row r="36" spans="1:26" ht="13.5">
      <c r="A36" s="56"/>
      <c r="B36" s="56"/>
      <c r="C36" s="52">
        <f aca="true" t="shared" si="3" ref="C36:X36">SUM(C5:C35)</f>
        <v>0</v>
      </c>
      <c r="D36" s="52">
        <f t="shared" si="3"/>
        <v>0</v>
      </c>
      <c r="E36" s="52">
        <f t="shared" si="3"/>
        <v>0</v>
      </c>
      <c r="F36" s="52">
        <f t="shared" si="3"/>
        <v>0</v>
      </c>
      <c r="G36" s="52">
        <f t="shared" si="3"/>
        <v>0</v>
      </c>
      <c r="H36" s="52">
        <f t="shared" si="3"/>
        <v>0</v>
      </c>
      <c r="I36" s="52">
        <f t="shared" si="3"/>
        <v>0</v>
      </c>
      <c r="J36" s="52">
        <f t="shared" si="3"/>
        <v>0</v>
      </c>
      <c r="K36" s="52">
        <f t="shared" si="3"/>
        <v>0</v>
      </c>
      <c r="L36" s="52">
        <f t="shared" si="3"/>
        <v>0</v>
      </c>
      <c r="M36" s="52">
        <f t="shared" si="3"/>
        <v>0</v>
      </c>
      <c r="N36" s="52">
        <f t="shared" si="3"/>
        <v>0</v>
      </c>
      <c r="O36" s="52">
        <f t="shared" si="3"/>
        <v>0</v>
      </c>
      <c r="P36" s="52">
        <f t="shared" si="3"/>
        <v>0</v>
      </c>
      <c r="Q36" s="52">
        <f t="shared" si="3"/>
        <v>0</v>
      </c>
      <c r="R36" s="52">
        <f t="shared" si="3"/>
        <v>0</v>
      </c>
      <c r="S36" s="52">
        <f t="shared" si="3"/>
        <v>0</v>
      </c>
      <c r="T36" s="52">
        <f t="shared" si="3"/>
        <v>0</v>
      </c>
      <c r="U36" s="52">
        <f t="shared" si="3"/>
        <v>0</v>
      </c>
      <c r="V36" s="52">
        <f t="shared" si="3"/>
        <v>0</v>
      </c>
      <c r="W36" s="52">
        <f t="shared" si="3"/>
        <v>0</v>
      </c>
      <c r="X36" s="52">
        <f t="shared" si="3"/>
        <v>0</v>
      </c>
      <c r="Y36" s="53"/>
      <c r="Z36" s="55"/>
    </row>
  </sheetData>
  <mergeCells count="3">
    <mergeCell ref="C3:D3"/>
    <mergeCell ref="A1:B3"/>
    <mergeCell ref="E3:F3"/>
  </mergeCells>
  <printOptions/>
  <pageMargins left="0.75" right="0.75" top="1" bottom="1" header="0.512" footer="0.512"/>
  <pageSetup fitToHeight="1" fitToWidth="1" horizontalDpi="600" verticalDpi="600" orientation="landscape" paperSize="9" scale="64" r:id="rId3"/>
  <headerFooter alignWithMargins="0">
    <oddHeader>&amp;R&amp;D</oddHeader>
    <oddFooter>&amp;RArmeriaTaxCompany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workbookViewId="0" topLeftCell="A1">
      <pane xSplit="2" ySplit="4" topLeftCell="C5" activePane="bottomRight" state="frozen"/>
      <selection pane="topLeft" activeCell="P29" sqref="P29"/>
      <selection pane="topRight" activeCell="P29" sqref="P29"/>
      <selection pane="bottomLeft" activeCell="P29" sqref="P29"/>
      <selection pane="bottomRight" activeCell="G7" sqref="G7"/>
    </sheetView>
  </sheetViews>
  <sheetFormatPr defaultColWidth="9.00390625" defaultRowHeight="13.5"/>
  <cols>
    <col min="1" max="1" width="4.625" style="11" customWidth="1"/>
    <col min="2" max="2" width="4.00390625" style="11" customWidth="1"/>
    <col min="3" max="3" width="9.25390625" style="11" customWidth="1"/>
    <col min="4" max="4" width="8.375" style="11" customWidth="1"/>
    <col min="5" max="21" width="7.50390625" style="11" customWidth="1"/>
    <col min="22" max="22" width="10.625" style="11" customWidth="1"/>
    <col min="23" max="23" width="12.75390625" style="11" customWidth="1"/>
    <col min="24" max="25" width="9.25390625" style="11" customWidth="1"/>
    <col min="26" max="26" width="9.875" style="11" customWidth="1"/>
    <col min="27" max="16384" width="9.00390625" style="11" customWidth="1"/>
  </cols>
  <sheetData>
    <row r="1" spans="1:26" ht="8.25" customHeight="1">
      <c r="A1" s="78" t="s">
        <v>23</v>
      </c>
      <c r="B1" s="7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78"/>
      <c r="B2" s="7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79"/>
      <c r="B3" s="79"/>
      <c r="C3" s="76" t="s">
        <v>25</v>
      </c>
      <c r="D3" s="77"/>
      <c r="E3" s="82"/>
      <c r="F3" s="8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9.25" customHeight="1">
      <c r="A4" s="3" t="s">
        <v>120</v>
      </c>
      <c r="B4" s="3" t="s">
        <v>123</v>
      </c>
      <c r="C4" s="3" t="s">
        <v>26</v>
      </c>
      <c r="D4" s="3" t="s">
        <v>30</v>
      </c>
      <c r="E4" s="3" t="s">
        <v>34</v>
      </c>
      <c r="F4" s="3" t="s">
        <v>44</v>
      </c>
      <c r="G4" s="3" t="s">
        <v>119</v>
      </c>
      <c r="H4" s="3" t="s">
        <v>48</v>
      </c>
      <c r="I4" s="3" t="s">
        <v>52</v>
      </c>
      <c r="J4" s="3" t="s">
        <v>57</v>
      </c>
      <c r="K4" s="3" t="s">
        <v>63</v>
      </c>
      <c r="L4" s="3" t="s">
        <v>70</v>
      </c>
      <c r="M4" s="3" t="s">
        <v>72</v>
      </c>
      <c r="N4" s="3" t="s">
        <v>76</v>
      </c>
      <c r="O4" s="3" t="s">
        <v>80</v>
      </c>
      <c r="P4" s="3" t="s">
        <v>84</v>
      </c>
      <c r="Q4" s="3" t="s">
        <v>87</v>
      </c>
      <c r="R4" s="3" t="s">
        <v>91</v>
      </c>
      <c r="S4" s="3" t="s">
        <v>97</v>
      </c>
      <c r="T4" s="3" t="s">
        <v>103</v>
      </c>
      <c r="U4" s="3" t="s">
        <v>107</v>
      </c>
      <c r="V4" s="70" t="s">
        <v>172</v>
      </c>
      <c r="W4" s="3" t="s">
        <v>109</v>
      </c>
      <c r="X4" s="3" t="s">
        <v>0</v>
      </c>
      <c r="Y4" s="3" t="s">
        <v>24</v>
      </c>
      <c r="Z4" s="3" t="s">
        <v>115</v>
      </c>
    </row>
    <row r="5" spans="1:26" ht="17.25" customHeight="1">
      <c r="A5" s="4">
        <v>1</v>
      </c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54">
        <f aca="true" t="shared" si="0" ref="W5:W35">SUM(E5:V5)</f>
        <v>0</v>
      </c>
      <c r="X5" s="54">
        <f aca="true" t="shared" si="1" ref="X5:X35">+C5+D5-W5</f>
        <v>0</v>
      </c>
      <c r="Y5" s="54">
        <f>IF(E3+X5&lt;0,"現金マイナス",E3+X5)</f>
        <v>0</v>
      </c>
      <c r="Z5" s="13"/>
    </row>
    <row r="6" spans="1:26" ht="17.25" customHeight="1">
      <c r="A6" s="4">
        <v>2</v>
      </c>
      <c r="B6" s="7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4">
        <f t="shared" si="0"/>
        <v>0</v>
      </c>
      <c r="X6" s="54">
        <f t="shared" si="1"/>
        <v>0</v>
      </c>
      <c r="Y6" s="54">
        <f aca="true" t="shared" si="2" ref="Y6:Y35">IF(Y5+X6&lt;0,"現金マイナス",Y5+X6)</f>
        <v>0</v>
      </c>
      <c r="Z6" s="13"/>
    </row>
    <row r="7" spans="1:26" ht="17.25" customHeight="1">
      <c r="A7" s="4">
        <v>3</v>
      </c>
      <c r="B7" s="7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54">
        <f t="shared" si="0"/>
        <v>0</v>
      </c>
      <c r="X7" s="54">
        <f t="shared" si="1"/>
        <v>0</v>
      </c>
      <c r="Y7" s="54">
        <f t="shared" si="2"/>
        <v>0</v>
      </c>
      <c r="Z7" s="13"/>
    </row>
    <row r="8" spans="1:26" ht="17.25" customHeight="1">
      <c r="A8" s="4">
        <v>4</v>
      </c>
      <c r="B8" s="7" t="s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54">
        <f t="shared" si="0"/>
        <v>0</v>
      </c>
      <c r="X8" s="54">
        <f t="shared" si="1"/>
        <v>0</v>
      </c>
      <c r="Y8" s="54">
        <f t="shared" si="2"/>
        <v>0</v>
      </c>
      <c r="Z8" s="13"/>
    </row>
    <row r="9" spans="1:26" ht="17.25" customHeight="1">
      <c r="A9" s="4">
        <v>5</v>
      </c>
      <c r="B9" s="7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54">
        <f t="shared" si="0"/>
        <v>0</v>
      </c>
      <c r="X9" s="54">
        <f t="shared" si="1"/>
        <v>0</v>
      </c>
      <c r="Y9" s="54">
        <f t="shared" si="2"/>
        <v>0</v>
      </c>
      <c r="Z9" s="13"/>
    </row>
    <row r="10" spans="1:26" ht="17.25" customHeight="1">
      <c r="A10" s="4">
        <v>6</v>
      </c>
      <c r="B10" s="7" t="s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54">
        <f t="shared" si="0"/>
        <v>0</v>
      </c>
      <c r="X10" s="54">
        <f t="shared" si="1"/>
        <v>0</v>
      </c>
      <c r="Y10" s="54">
        <f t="shared" si="2"/>
        <v>0</v>
      </c>
      <c r="Z10" s="13"/>
    </row>
    <row r="11" spans="1:26" ht="17.25" customHeight="1">
      <c r="A11" s="4">
        <v>7</v>
      </c>
      <c r="B11" s="7" t="s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54">
        <f t="shared" si="0"/>
        <v>0</v>
      </c>
      <c r="X11" s="54">
        <f t="shared" si="1"/>
        <v>0</v>
      </c>
      <c r="Y11" s="54">
        <f t="shared" si="2"/>
        <v>0</v>
      </c>
      <c r="Z11" s="13"/>
    </row>
    <row r="12" spans="1:26" ht="17.25" customHeight="1">
      <c r="A12" s="4">
        <v>8</v>
      </c>
      <c r="B12" s="7" t="s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54">
        <f t="shared" si="0"/>
        <v>0</v>
      </c>
      <c r="X12" s="54">
        <f t="shared" si="1"/>
        <v>0</v>
      </c>
      <c r="Y12" s="54">
        <f t="shared" si="2"/>
        <v>0</v>
      </c>
      <c r="Z12" s="13"/>
    </row>
    <row r="13" spans="1:26" ht="17.25" customHeight="1">
      <c r="A13" s="4">
        <v>9</v>
      </c>
      <c r="B13" s="7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54">
        <f t="shared" si="0"/>
        <v>0</v>
      </c>
      <c r="X13" s="54">
        <f t="shared" si="1"/>
        <v>0</v>
      </c>
      <c r="Y13" s="54">
        <f t="shared" si="2"/>
        <v>0</v>
      </c>
      <c r="Z13" s="13"/>
    </row>
    <row r="14" spans="1:26" ht="17.25" customHeight="1">
      <c r="A14" s="4">
        <v>10</v>
      </c>
      <c r="B14" s="7" t="s">
        <v>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54">
        <f t="shared" si="0"/>
        <v>0</v>
      </c>
      <c r="X14" s="54">
        <f t="shared" si="1"/>
        <v>0</v>
      </c>
      <c r="Y14" s="54">
        <f t="shared" si="2"/>
        <v>0</v>
      </c>
      <c r="Z14" s="13"/>
    </row>
    <row r="15" spans="1:26" ht="17.25" customHeight="1">
      <c r="A15" s="4">
        <v>11</v>
      </c>
      <c r="B15" s="7" t="s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54">
        <f t="shared" si="0"/>
        <v>0</v>
      </c>
      <c r="X15" s="54">
        <f t="shared" si="1"/>
        <v>0</v>
      </c>
      <c r="Y15" s="54">
        <f t="shared" si="2"/>
        <v>0</v>
      </c>
      <c r="Z15" s="13"/>
    </row>
    <row r="16" spans="1:26" ht="17.25" customHeight="1">
      <c r="A16" s="4">
        <v>12</v>
      </c>
      <c r="B16" s="7" t="s">
        <v>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54">
        <f t="shared" si="0"/>
        <v>0</v>
      </c>
      <c r="X16" s="54">
        <f t="shared" si="1"/>
        <v>0</v>
      </c>
      <c r="Y16" s="54">
        <f t="shared" si="2"/>
        <v>0</v>
      </c>
      <c r="Z16" s="13"/>
    </row>
    <row r="17" spans="1:26" ht="17.25" customHeight="1">
      <c r="A17" s="4">
        <v>13</v>
      </c>
      <c r="B17" s="7" t="s">
        <v>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54">
        <f t="shared" si="0"/>
        <v>0</v>
      </c>
      <c r="X17" s="54">
        <f t="shared" si="1"/>
        <v>0</v>
      </c>
      <c r="Y17" s="54">
        <f t="shared" si="2"/>
        <v>0</v>
      </c>
      <c r="Z17" s="13"/>
    </row>
    <row r="18" spans="1:26" ht="17.25" customHeight="1">
      <c r="A18" s="4">
        <v>14</v>
      </c>
      <c r="B18" s="7" t="s">
        <v>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54">
        <f t="shared" si="0"/>
        <v>0</v>
      </c>
      <c r="X18" s="54">
        <f t="shared" si="1"/>
        <v>0</v>
      </c>
      <c r="Y18" s="54">
        <f t="shared" si="2"/>
        <v>0</v>
      </c>
      <c r="Z18" s="13"/>
    </row>
    <row r="19" spans="1:26" ht="17.25" customHeight="1">
      <c r="A19" s="4">
        <v>15</v>
      </c>
      <c r="B19" s="7" t="s">
        <v>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54">
        <f t="shared" si="0"/>
        <v>0</v>
      </c>
      <c r="X19" s="54">
        <f t="shared" si="1"/>
        <v>0</v>
      </c>
      <c r="Y19" s="54">
        <f t="shared" si="2"/>
        <v>0</v>
      </c>
      <c r="Z19" s="13"/>
    </row>
    <row r="20" spans="1:26" ht="17.25" customHeight="1">
      <c r="A20" s="4">
        <v>16</v>
      </c>
      <c r="B20" s="7" t="s">
        <v>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54">
        <f t="shared" si="0"/>
        <v>0</v>
      </c>
      <c r="X20" s="54">
        <f t="shared" si="1"/>
        <v>0</v>
      </c>
      <c r="Y20" s="54">
        <f t="shared" si="2"/>
        <v>0</v>
      </c>
      <c r="Z20" s="13"/>
    </row>
    <row r="21" spans="1:26" ht="17.25" customHeight="1">
      <c r="A21" s="4">
        <v>17</v>
      </c>
      <c r="B21" s="7" t="s">
        <v>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54">
        <f t="shared" si="0"/>
        <v>0</v>
      </c>
      <c r="X21" s="54">
        <f t="shared" si="1"/>
        <v>0</v>
      </c>
      <c r="Y21" s="54">
        <f t="shared" si="2"/>
        <v>0</v>
      </c>
      <c r="Z21" s="13"/>
    </row>
    <row r="22" spans="1:26" ht="17.25" customHeight="1">
      <c r="A22" s="4">
        <v>18</v>
      </c>
      <c r="B22" s="7" t="s">
        <v>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54">
        <f t="shared" si="0"/>
        <v>0</v>
      </c>
      <c r="X22" s="54">
        <f t="shared" si="1"/>
        <v>0</v>
      </c>
      <c r="Y22" s="54">
        <f t="shared" si="2"/>
        <v>0</v>
      </c>
      <c r="Z22" s="13"/>
    </row>
    <row r="23" spans="1:26" ht="17.25" customHeight="1">
      <c r="A23" s="4">
        <v>19</v>
      </c>
      <c r="B23" s="7" t="s">
        <v>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54">
        <f t="shared" si="0"/>
        <v>0</v>
      </c>
      <c r="X23" s="54">
        <f t="shared" si="1"/>
        <v>0</v>
      </c>
      <c r="Y23" s="54">
        <f t="shared" si="2"/>
        <v>0</v>
      </c>
      <c r="Z23" s="13"/>
    </row>
    <row r="24" spans="1:26" ht="17.25" customHeight="1">
      <c r="A24" s="4">
        <v>20</v>
      </c>
      <c r="B24" s="7" t="s">
        <v>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54">
        <f t="shared" si="0"/>
        <v>0</v>
      </c>
      <c r="X24" s="54">
        <f t="shared" si="1"/>
        <v>0</v>
      </c>
      <c r="Y24" s="54">
        <f t="shared" si="2"/>
        <v>0</v>
      </c>
      <c r="Z24" s="13"/>
    </row>
    <row r="25" spans="1:26" ht="17.25" customHeight="1">
      <c r="A25" s="4">
        <v>21</v>
      </c>
      <c r="B25" s="7" t="s">
        <v>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54">
        <f t="shared" si="0"/>
        <v>0</v>
      </c>
      <c r="X25" s="54">
        <f t="shared" si="1"/>
        <v>0</v>
      </c>
      <c r="Y25" s="54">
        <f t="shared" si="2"/>
        <v>0</v>
      </c>
      <c r="Z25" s="13"/>
    </row>
    <row r="26" spans="1:26" ht="17.25" customHeight="1">
      <c r="A26" s="4">
        <v>22</v>
      </c>
      <c r="B26" s="7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54">
        <f t="shared" si="0"/>
        <v>0</v>
      </c>
      <c r="X26" s="54">
        <f t="shared" si="1"/>
        <v>0</v>
      </c>
      <c r="Y26" s="54">
        <f t="shared" si="2"/>
        <v>0</v>
      </c>
      <c r="Z26" s="13"/>
    </row>
    <row r="27" spans="1:26" ht="17.25" customHeight="1">
      <c r="A27" s="4">
        <v>23</v>
      </c>
      <c r="B27" s="7" t="s">
        <v>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54">
        <f t="shared" si="0"/>
        <v>0</v>
      </c>
      <c r="X27" s="54">
        <f t="shared" si="1"/>
        <v>0</v>
      </c>
      <c r="Y27" s="54">
        <f t="shared" si="2"/>
        <v>0</v>
      </c>
      <c r="Z27" s="13"/>
    </row>
    <row r="28" spans="1:26" ht="17.25" customHeight="1">
      <c r="A28" s="4">
        <v>24</v>
      </c>
      <c r="B28" s="7" t="s">
        <v>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54">
        <f t="shared" si="0"/>
        <v>0</v>
      </c>
      <c r="X28" s="54">
        <f t="shared" si="1"/>
        <v>0</v>
      </c>
      <c r="Y28" s="54">
        <f t="shared" si="2"/>
        <v>0</v>
      </c>
      <c r="Z28" s="13"/>
    </row>
    <row r="29" spans="1:26" ht="17.25" customHeight="1">
      <c r="A29" s="4">
        <v>25</v>
      </c>
      <c r="B29" s="7" t="s">
        <v>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54">
        <f t="shared" si="0"/>
        <v>0</v>
      </c>
      <c r="X29" s="54">
        <f t="shared" si="1"/>
        <v>0</v>
      </c>
      <c r="Y29" s="54">
        <f t="shared" si="2"/>
        <v>0</v>
      </c>
      <c r="Z29" s="13"/>
    </row>
    <row r="30" spans="1:26" ht="17.25" customHeight="1">
      <c r="A30" s="4">
        <v>26</v>
      </c>
      <c r="B30" s="7" t="s">
        <v>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54">
        <f t="shared" si="0"/>
        <v>0</v>
      </c>
      <c r="X30" s="54">
        <f t="shared" si="1"/>
        <v>0</v>
      </c>
      <c r="Y30" s="54">
        <f t="shared" si="2"/>
        <v>0</v>
      </c>
      <c r="Z30" s="13"/>
    </row>
    <row r="31" spans="1:26" ht="17.25" customHeight="1">
      <c r="A31" s="4">
        <v>27</v>
      </c>
      <c r="B31" s="7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54">
        <f t="shared" si="0"/>
        <v>0</v>
      </c>
      <c r="X31" s="54">
        <f t="shared" si="1"/>
        <v>0</v>
      </c>
      <c r="Y31" s="54">
        <f t="shared" si="2"/>
        <v>0</v>
      </c>
      <c r="Z31" s="13"/>
    </row>
    <row r="32" spans="1:26" ht="17.25" customHeight="1">
      <c r="A32" s="4">
        <v>28</v>
      </c>
      <c r="B32" s="7" t="s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54">
        <f t="shared" si="0"/>
        <v>0</v>
      </c>
      <c r="X32" s="54">
        <f t="shared" si="1"/>
        <v>0</v>
      </c>
      <c r="Y32" s="54">
        <f t="shared" si="2"/>
        <v>0</v>
      </c>
      <c r="Z32" s="13"/>
    </row>
    <row r="33" spans="1:26" ht="17.25" customHeight="1">
      <c r="A33" s="4">
        <v>29</v>
      </c>
      <c r="B33" s="7" t="s">
        <v>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54">
        <f t="shared" si="0"/>
        <v>0</v>
      </c>
      <c r="X33" s="54">
        <f t="shared" si="1"/>
        <v>0</v>
      </c>
      <c r="Y33" s="54">
        <f t="shared" si="2"/>
        <v>0</v>
      </c>
      <c r="Z33" s="13"/>
    </row>
    <row r="34" spans="1:26" ht="17.25" customHeight="1">
      <c r="A34" s="4">
        <v>30</v>
      </c>
      <c r="B34" s="7" t="s">
        <v>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54">
        <f t="shared" si="0"/>
        <v>0</v>
      </c>
      <c r="X34" s="54">
        <f t="shared" si="1"/>
        <v>0</v>
      </c>
      <c r="Y34" s="54">
        <f t="shared" si="2"/>
        <v>0</v>
      </c>
      <c r="Z34" s="13"/>
    </row>
    <row r="35" spans="1:26" ht="17.25" customHeight="1">
      <c r="A35" s="4">
        <v>31</v>
      </c>
      <c r="B35" s="7" t="s">
        <v>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54">
        <f t="shared" si="0"/>
        <v>0</v>
      </c>
      <c r="X35" s="54">
        <f t="shared" si="1"/>
        <v>0</v>
      </c>
      <c r="Y35" s="54">
        <f t="shared" si="2"/>
        <v>0</v>
      </c>
      <c r="Z35" s="13"/>
    </row>
    <row r="36" spans="1:26" ht="13.5">
      <c r="A36" s="56"/>
      <c r="B36" s="56"/>
      <c r="C36" s="52">
        <f aca="true" t="shared" si="3" ref="C36:X36">SUM(C5:C35)</f>
        <v>0</v>
      </c>
      <c r="D36" s="52">
        <f t="shared" si="3"/>
        <v>0</v>
      </c>
      <c r="E36" s="52">
        <f t="shared" si="3"/>
        <v>0</v>
      </c>
      <c r="F36" s="52">
        <f t="shared" si="3"/>
        <v>0</v>
      </c>
      <c r="G36" s="52">
        <f t="shared" si="3"/>
        <v>0</v>
      </c>
      <c r="H36" s="52">
        <f t="shared" si="3"/>
        <v>0</v>
      </c>
      <c r="I36" s="52">
        <f t="shared" si="3"/>
        <v>0</v>
      </c>
      <c r="J36" s="52">
        <f t="shared" si="3"/>
        <v>0</v>
      </c>
      <c r="K36" s="52">
        <f t="shared" si="3"/>
        <v>0</v>
      </c>
      <c r="L36" s="52">
        <f t="shared" si="3"/>
        <v>0</v>
      </c>
      <c r="M36" s="52">
        <f t="shared" si="3"/>
        <v>0</v>
      </c>
      <c r="N36" s="52">
        <f t="shared" si="3"/>
        <v>0</v>
      </c>
      <c r="O36" s="52">
        <f t="shared" si="3"/>
        <v>0</v>
      </c>
      <c r="P36" s="52">
        <f t="shared" si="3"/>
        <v>0</v>
      </c>
      <c r="Q36" s="52">
        <f t="shared" si="3"/>
        <v>0</v>
      </c>
      <c r="R36" s="52">
        <f t="shared" si="3"/>
        <v>0</v>
      </c>
      <c r="S36" s="52">
        <f t="shared" si="3"/>
        <v>0</v>
      </c>
      <c r="T36" s="52">
        <f t="shared" si="3"/>
        <v>0</v>
      </c>
      <c r="U36" s="52">
        <f t="shared" si="3"/>
        <v>0</v>
      </c>
      <c r="V36" s="52">
        <f t="shared" si="3"/>
        <v>0</v>
      </c>
      <c r="W36" s="52">
        <f t="shared" si="3"/>
        <v>0</v>
      </c>
      <c r="X36" s="52">
        <f t="shared" si="3"/>
        <v>0</v>
      </c>
      <c r="Y36" s="53"/>
      <c r="Z36" s="55"/>
    </row>
  </sheetData>
  <mergeCells count="3">
    <mergeCell ref="C3:D3"/>
    <mergeCell ref="A1:B3"/>
    <mergeCell ref="E3:F3"/>
  </mergeCells>
  <printOptions/>
  <pageMargins left="0.75" right="0.75" top="1" bottom="1" header="0.512" footer="0.512"/>
  <pageSetup fitToHeight="1" fitToWidth="1" horizontalDpi="600" verticalDpi="600" orientation="landscape" paperSize="9" scale="64" r:id="rId3"/>
  <headerFooter alignWithMargins="0">
    <oddHeader>&amp;R&amp;D</oddHeader>
    <oddFooter>&amp;RArmeriaTaxCompany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workbookViewId="0" topLeftCell="A1">
      <selection activeCell="D10" sqref="D10"/>
    </sheetView>
  </sheetViews>
  <sheetFormatPr defaultColWidth="9.00390625" defaultRowHeight="13.5"/>
  <cols>
    <col min="1" max="16384" width="9.00390625" style="11" customWidth="1"/>
  </cols>
  <sheetData>
    <row r="1" spans="1:20" ht="13.5" customHeight="1">
      <c r="A1" s="14"/>
      <c r="B1" s="84" t="s">
        <v>27</v>
      </c>
      <c r="C1" s="84"/>
      <c r="D1" s="84"/>
      <c r="E1" s="84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3.5" customHeight="1">
      <c r="A2" s="14"/>
      <c r="B2" s="84"/>
      <c r="C2" s="84"/>
      <c r="D2" s="84"/>
      <c r="E2" s="84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3.5">
      <c r="A3" s="14"/>
      <c r="B3" s="2"/>
      <c r="C3" s="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28.5" customHeight="1">
      <c r="A4" s="16"/>
      <c r="B4" s="3" t="s">
        <v>132</v>
      </c>
      <c r="C4" s="3" t="s">
        <v>30</v>
      </c>
      <c r="D4" s="3" t="s">
        <v>34</v>
      </c>
      <c r="E4" s="3" t="s">
        <v>44</v>
      </c>
      <c r="F4" s="3" t="s">
        <v>119</v>
      </c>
      <c r="G4" s="3" t="s">
        <v>48</v>
      </c>
      <c r="H4" s="3" t="s">
        <v>52</v>
      </c>
      <c r="I4" s="3" t="s">
        <v>57</v>
      </c>
      <c r="J4" s="3" t="s">
        <v>63</v>
      </c>
      <c r="K4" s="3" t="s">
        <v>70</v>
      </c>
      <c r="L4" s="3" t="s">
        <v>72</v>
      </c>
      <c r="M4" s="3" t="s">
        <v>76</v>
      </c>
      <c r="N4" s="3" t="s">
        <v>80</v>
      </c>
      <c r="O4" s="3" t="s">
        <v>84</v>
      </c>
      <c r="P4" s="3" t="s">
        <v>87</v>
      </c>
      <c r="Q4" s="3" t="s">
        <v>91</v>
      </c>
      <c r="R4" s="3" t="s">
        <v>97</v>
      </c>
      <c r="S4" s="3" t="s">
        <v>103</v>
      </c>
      <c r="T4" s="3" t="s">
        <v>107</v>
      </c>
    </row>
    <row r="5" spans="1:20" ht="20.25" customHeight="1">
      <c r="A5" s="17" t="s">
        <v>129</v>
      </c>
      <c r="B5" s="9">
        <f>+1!C36</f>
        <v>0</v>
      </c>
      <c r="C5" s="9">
        <f>+1!D36</f>
        <v>0</v>
      </c>
      <c r="D5" s="9">
        <f>+1!E36</f>
        <v>0</v>
      </c>
      <c r="E5" s="9">
        <f>+1!F36</f>
        <v>0</v>
      </c>
      <c r="F5" s="9">
        <f>+1!G36</f>
        <v>0</v>
      </c>
      <c r="G5" s="9">
        <f>+1!H36</f>
        <v>0</v>
      </c>
      <c r="H5" s="9">
        <f>+1!I36</f>
        <v>0</v>
      </c>
      <c r="I5" s="9">
        <f>+1!J36</f>
        <v>0</v>
      </c>
      <c r="J5" s="9">
        <f>+1!K36</f>
        <v>0</v>
      </c>
      <c r="K5" s="9">
        <f>+1!L36</f>
        <v>0</v>
      </c>
      <c r="L5" s="9">
        <f>+1!M36</f>
        <v>0</v>
      </c>
      <c r="M5" s="9">
        <f>+1!N36</f>
        <v>0</v>
      </c>
      <c r="N5" s="9">
        <f>+1!O36</f>
        <v>0</v>
      </c>
      <c r="O5" s="9">
        <f>+1!P36</f>
        <v>0</v>
      </c>
      <c r="P5" s="9">
        <f>+1!Q36</f>
        <v>0</v>
      </c>
      <c r="Q5" s="9">
        <f>+1!R36</f>
        <v>0</v>
      </c>
      <c r="R5" s="9">
        <f>+1!S36</f>
        <v>0</v>
      </c>
      <c r="S5" s="9">
        <f>+1!T36</f>
        <v>0</v>
      </c>
      <c r="T5" s="9">
        <f>+1!U36</f>
        <v>0</v>
      </c>
    </row>
    <row r="6" spans="1:20" ht="20.25" customHeight="1">
      <c r="A6" s="17" t="s">
        <v>4</v>
      </c>
      <c r="B6" s="44">
        <f>+2!C36</f>
        <v>0</v>
      </c>
      <c r="C6" s="44">
        <f>+2!D36</f>
        <v>0</v>
      </c>
      <c r="D6" s="44">
        <f>+2!E36</f>
        <v>0</v>
      </c>
      <c r="E6" s="44">
        <f>+2!F36</f>
        <v>0</v>
      </c>
      <c r="F6" s="44">
        <f>+2!G36</f>
        <v>0</v>
      </c>
      <c r="G6" s="44">
        <f>+2!H36</f>
        <v>0</v>
      </c>
      <c r="H6" s="44">
        <f>+2!I36</f>
        <v>0</v>
      </c>
      <c r="I6" s="44">
        <f>+2!J36</f>
        <v>0</v>
      </c>
      <c r="J6" s="44">
        <f>+2!K36</f>
        <v>0</v>
      </c>
      <c r="K6" s="44">
        <f>+2!L36</f>
        <v>0</v>
      </c>
      <c r="L6" s="44">
        <f>+2!M36</f>
        <v>0</v>
      </c>
      <c r="M6" s="44">
        <f>+2!N36</f>
        <v>0</v>
      </c>
      <c r="N6" s="44">
        <f>+2!O36</f>
        <v>0</v>
      </c>
      <c r="O6" s="44">
        <f>+2!P36</f>
        <v>0</v>
      </c>
      <c r="P6" s="44">
        <f>+2!Q36</f>
        <v>0</v>
      </c>
      <c r="Q6" s="44">
        <f>+2!R36</f>
        <v>0</v>
      </c>
      <c r="R6" s="44">
        <f>+2!S36</f>
        <v>0</v>
      </c>
      <c r="S6" s="44">
        <f>+2!T36</f>
        <v>0</v>
      </c>
      <c r="T6" s="44">
        <f>+2!U36</f>
        <v>0</v>
      </c>
    </row>
    <row r="7" spans="1:20" ht="20.25" customHeight="1">
      <c r="A7" s="17" t="s">
        <v>6</v>
      </c>
      <c r="B7" s="44">
        <f>+3!C36</f>
        <v>0</v>
      </c>
      <c r="C7" s="44">
        <f>+3!D36</f>
        <v>0</v>
      </c>
      <c r="D7" s="44">
        <f>+3!E36</f>
        <v>0</v>
      </c>
      <c r="E7" s="44">
        <f>+3!F36</f>
        <v>0</v>
      </c>
      <c r="F7" s="44">
        <f>+3!G36</f>
        <v>0</v>
      </c>
      <c r="G7" s="44">
        <f>+3!H36</f>
        <v>0</v>
      </c>
      <c r="H7" s="44">
        <f>+3!I36</f>
        <v>0</v>
      </c>
      <c r="I7" s="44">
        <f>+3!J36</f>
        <v>0</v>
      </c>
      <c r="J7" s="44">
        <f>+3!K36</f>
        <v>0</v>
      </c>
      <c r="K7" s="44">
        <f>+3!L36</f>
        <v>0</v>
      </c>
      <c r="L7" s="44">
        <f>+3!M36</f>
        <v>0</v>
      </c>
      <c r="M7" s="44">
        <f>+3!N36</f>
        <v>0</v>
      </c>
      <c r="N7" s="44">
        <f>+3!O36</f>
        <v>0</v>
      </c>
      <c r="O7" s="44">
        <f>+3!P36</f>
        <v>0</v>
      </c>
      <c r="P7" s="44">
        <f>+3!Q36</f>
        <v>0</v>
      </c>
      <c r="Q7" s="44">
        <f>+3!R36</f>
        <v>0</v>
      </c>
      <c r="R7" s="44">
        <f>+3!S36</f>
        <v>0</v>
      </c>
      <c r="S7" s="44">
        <f>+3!T36</f>
        <v>0</v>
      </c>
      <c r="T7" s="44">
        <f>+3!U36</f>
        <v>0</v>
      </c>
    </row>
    <row r="8" spans="1:20" ht="20.25" customHeight="1">
      <c r="A8" s="17" t="s">
        <v>8</v>
      </c>
      <c r="B8" s="44">
        <f>+4!C36</f>
        <v>0</v>
      </c>
      <c r="C8" s="44">
        <f>+4!D36</f>
        <v>0</v>
      </c>
      <c r="D8" s="44">
        <f>+4!E36</f>
        <v>0</v>
      </c>
      <c r="E8" s="44">
        <f>+4!F36</f>
        <v>0</v>
      </c>
      <c r="F8" s="44">
        <f>+4!G36</f>
        <v>0</v>
      </c>
      <c r="G8" s="44">
        <f>+4!H36</f>
        <v>0</v>
      </c>
      <c r="H8" s="44">
        <f>+4!I36</f>
        <v>0</v>
      </c>
      <c r="I8" s="44">
        <f>+4!J36</f>
        <v>0</v>
      </c>
      <c r="J8" s="44">
        <f>+4!K36</f>
        <v>0</v>
      </c>
      <c r="K8" s="44">
        <f>+4!L36</f>
        <v>0</v>
      </c>
      <c r="L8" s="44">
        <f>+4!M36</f>
        <v>0</v>
      </c>
      <c r="M8" s="44">
        <f>+4!N36</f>
        <v>0</v>
      </c>
      <c r="N8" s="44">
        <f>+4!O36</f>
        <v>0</v>
      </c>
      <c r="O8" s="44">
        <f>+4!P36</f>
        <v>0</v>
      </c>
      <c r="P8" s="44">
        <f>+4!Q36</f>
        <v>0</v>
      </c>
      <c r="Q8" s="44">
        <f>+4!R36</f>
        <v>0</v>
      </c>
      <c r="R8" s="44">
        <f>+4!S36</f>
        <v>0</v>
      </c>
      <c r="S8" s="44">
        <f>+4!T36</f>
        <v>0</v>
      </c>
      <c r="T8" s="44">
        <f>+4!U36</f>
        <v>0</v>
      </c>
    </row>
    <row r="9" spans="1:20" ht="20.25" customHeight="1">
      <c r="A9" s="17" t="s">
        <v>10</v>
      </c>
      <c r="B9" s="44">
        <f>+5!C36</f>
        <v>0</v>
      </c>
      <c r="C9" s="44">
        <f>+5!D36</f>
        <v>0</v>
      </c>
      <c r="D9" s="44">
        <f>+5!E36</f>
        <v>0</v>
      </c>
      <c r="E9" s="44">
        <f>+5!F36</f>
        <v>0</v>
      </c>
      <c r="F9" s="44">
        <f>+5!G36</f>
        <v>0</v>
      </c>
      <c r="G9" s="44">
        <f>+5!H36</f>
        <v>0</v>
      </c>
      <c r="H9" s="44">
        <f>+5!I36</f>
        <v>0</v>
      </c>
      <c r="I9" s="44">
        <f>+5!J36</f>
        <v>0</v>
      </c>
      <c r="J9" s="44">
        <f>+5!K36</f>
        <v>0</v>
      </c>
      <c r="K9" s="44">
        <f>+5!L36</f>
        <v>0</v>
      </c>
      <c r="L9" s="44">
        <f>+5!M36</f>
        <v>0</v>
      </c>
      <c r="M9" s="44">
        <f>+5!N36</f>
        <v>0</v>
      </c>
      <c r="N9" s="44">
        <f>+5!O36</f>
        <v>0</v>
      </c>
      <c r="O9" s="44">
        <f>+5!P36</f>
        <v>0</v>
      </c>
      <c r="P9" s="44">
        <f>+5!Q36</f>
        <v>0</v>
      </c>
      <c r="Q9" s="44">
        <f>+5!R36</f>
        <v>0</v>
      </c>
      <c r="R9" s="44">
        <f>+5!S36</f>
        <v>0</v>
      </c>
      <c r="S9" s="44">
        <f>+5!T36</f>
        <v>0</v>
      </c>
      <c r="T9" s="44">
        <f>+5!U36</f>
        <v>0</v>
      </c>
    </row>
    <row r="10" spans="1:20" ht="20.25" customHeight="1">
      <c r="A10" s="17" t="s">
        <v>130</v>
      </c>
      <c r="B10" s="44">
        <f>+6!C36</f>
        <v>0</v>
      </c>
      <c r="C10" s="44">
        <f>+6!D36</f>
        <v>0</v>
      </c>
      <c r="D10" s="44">
        <f>+6!E36</f>
        <v>0</v>
      </c>
      <c r="E10" s="44">
        <f>+6!F36</f>
        <v>0</v>
      </c>
      <c r="F10" s="44">
        <f>+6!G36</f>
        <v>0</v>
      </c>
      <c r="G10" s="44">
        <f>+6!H36</f>
        <v>0</v>
      </c>
      <c r="H10" s="44">
        <f>+6!I36</f>
        <v>0</v>
      </c>
      <c r="I10" s="44">
        <f>+6!J36</f>
        <v>0</v>
      </c>
      <c r="J10" s="44">
        <f>+6!K36</f>
        <v>0</v>
      </c>
      <c r="K10" s="44">
        <f>+6!L36</f>
        <v>0</v>
      </c>
      <c r="L10" s="44">
        <f>+6!M36</f>
        <v>0</v>
      </c>
      <c r="M10" s="44">
        <f>+6!N36</f>
        <v>0</v>
      </c>
      <c r="N10" s="44">
        <f>+6!O36</f>
        <v>0</v>
      </c>
      <c r="O10" s="44">
        <f>+6!P36</f>
        <v>0</v>
      </c>
      <c r="P10" s="44">
        <f>+6!Q36</f>
        <v>0</v>
      </c>
      <c r="Q10" s="44">
        <f>+6!R36</f>
        <v>0</v>
      </c>
      <c r="R10" s="44">
        <f>+6!S36</f>
        <v>0</v>
      </c>
      <c r="S10" s="44">
        <f>+6!T36</f>
        <v>0</v>
      </c>
      <c r="T10" s="44">
        <f>+6!U36</f>
        <v>0</v>
      </c>
    </row>
    <row r="11" spans="1:20" ht="20.25" customHeight="1">
      <c r="A11" s="17" t="s">
        <v>13</v>
      </c>
      <c r="B11" s="44">
        <f>+7!C36</f>
        <v>0</v>
      </c>
      <c r="C11" s="44">
        <f>+7!D36</f>
        <v>0</v>
      </c>
      <c r="D11" s="44">
        <f>+7!E36</f>
        <v>0</v>
      </c>
      <c r="E11" s="44">
        <f>+7!F36</f>
        <v>0</v>
      </c>
      <c r="F11" s="44">
        <f>+7!G36</f>
        <v>0</v>
      </c>
      <c r="G11" s="44">
        <f>+7!H36</f>
        <v>0</v>
      </c>
      <c r="H11" s="44">
        <f>+7!I36</f>
        <v>0</v>
      </c>
      <c r="I11" s="44">
        <f>+7!J36</f>
        <v>0</v>
      </c>
      <c r="J11" s="44">
        <f>+7!K36</f>
        <v>0</v>
      </c>
      <c r="K11" s="44">
        <f>+7!L36</f>
        <v>0</v>
      </c>
      <c r="L11" s="44">
        <f>+7!M36</f>
        <v>0</v>
      </c>
      <c r="M11" s="44">
        <f>+7!N36</f>
        <v>0</v>
      </c>
      <c r="N11" s="44">
        <f>+7!O36</f>
        <v>0</v>
      </c>
      <c r="O11" s="44">
        <f>+7!P36</f>
        <v>0</v>
      </c>
      <c r="P11" s="44">
        <f>+7!Q36</f>
        <v>0</v>
      </c>
      <c r="Q11" s="44">
        <f>+7!R36</f>
        <v>0</v>
      </c>
      <c r="R11" s="44">
        <f>+7!S36</f>
        <v>0</v>
      </c>
      <c r="S11" s="44">
        <f>+7!T36</f>
        <v>0</v>
      </c>
      <c r="T11" s="44">
        <f>+7!U36</f>
        <v>0</v>
      </c>
    </row>
    <row r="12" spans="1:20" ht="20.25" customHeight="1">
      <c r="A12" s="17" t="s">
        <v>15</v>
      </c>
      <c r="B12" s="44">
        <f>+8!C36</f>
        <v>0</v>
      </c>
      <c r="C12" s="44">
        <f>+8!D36</f>
        <v>0</v>
      </c>
      <c r="D12" s="44">
        <f>+8!E36</f>
        <v>0</v>
      </c>
      <c r="E12" s="44">
        <f>+8!F36</f>
        <v>0</v>
      </c>
      <c r="F12" s="44">
        <f>+8!G36</f>
        <v>0</v>
      </c>
      <c r="G12" s="44">
        <f>+8!H36</f>
        <v>0</v>
      </c>
      <c r="H12" s="44">
        <f>+8!I36</f>
        <v>0</v>
      </c>
      <c r="I12" s="44">
        <f>+8!J36</f>
        <v>0</v>
      </c>
      <c r="J12" s="44">
        <f>+8!K36</f>
        <v>0</v>
      </c>
      <c r="K12" s="44">
        <f>+8!L36</f>
        <v>0</v>
      </c>
      <c r="L12" s="44">
        <f>+8!M36</f>
        <v>0</v>
      </c>
      <c r="M12" s="44">
        <f>+8!N36</f>
        <v>0</v>
      </c>
      <c r="N12" s="44">
        <f>+8!O36</f>
        <v>0</v>
      </c>
      <c r="O12" s="44">
        <f>+8!P36</f>
        <v>0</v>
      </c>
      <c r="P12" s="44">
        <f>+8!Q36</f>
        <v>0</v>
      </c>
      <c r="Q12" s="44">
        <f>+8!R36</f>
        <v>0</v>
      </c>
      <c r="R12" s="44">
        <f>+8!S36</f>
        <v>0</v>
      </c>
      <c r="S12" s="44">
        <f>+8!T36</f>
        <v>0</v>
      </c>
      <c r="T12" s="44">
        <f>+8!U36</f>
        <v>0</v>
      </c>
    </row>
    <row r="13" spans="1:20" ht="20.25" customHeight="1">
      <c r="A13" s="17" t="s">
        <v>17</v>
      </c>
      <c r="B13" s="44">
        <f>+9!C36</f>
        <v>0</v>
      </c>
      <c r="C13" s="44">
        <f>+9!D36</f>
        <v>0</v>
      </c>
      <c r="D13" s="44">
        <f>+9!E36</f>
        <v>0</v>
      </c>
      <c r="E13" s="44">
        <f>+9!F36</f>
        <v>0</v>
      </c>
      <c r="F13" s="44">
        <f>+9!G36</f>
        <v>0</v>
      </c>
      <c r="G13" s="44">
        <f>+9!H36</f>
        <v>0</v>
      </c>
      <c r="H13" s="44">
        <f>+9!I36</f>
        <v>0</v>
      </c>
      <c r="I13" s="44">
        <f>+9!J36</f>
        <v>0</v>
      </c>
      <c r="J13" s="44">
        <f>+9!K36</f>
        <v>0</v>
      </c>
      <c r="K13" s="44">
        <f>+9!L36</f>
        <v>0</v>
      </c>
      <c r="L13" s="44">
        <f>+9!M36</f>
        <v>0</v>
      </c>
      <c r="M13" s="44">
        <f>+9!N36</f>
        <v>0</v>
      </c>
      <c r="N13" s="44">
        <f>+9!O36</f>
        <v>0</v>
      </c>
      <c r="O13" s="44">
        <f>+9!P36</f>
        <v>0</v>
      </c>
      <c r="P13" s="44">
        <f>+9!Q36</f>
        <v>0</v>
      </c>
      <c r="Q13" s="44">
        <f>+9!R36</f>
        <v>0</v>
      </c>
      <c r="R13" s="44">
        <f>+9!S36</f>
        <v>0</v>
      </c>
      <c r="S13" s="44">
        <f>+9!T36</f>
        <v>0</v>
      </c>
      <c r="T13" s="44">
        <f>+9!U36</f>
        <v>0</v>
      </c>
    </row>
    <row r="14" spans="1:20" ht="20.25" customHeight="1">
      <c r="A14" s="17" t="s">
        <v>19</v>
      </c>
      <c r="B14" s="44">
        <f>+'10'!C36</f>
        <v>0</v>
      </c>
      <c r="C14" s="44">
        <f>+'10'!D36</f>
        <v>0</v>
      </c>
      <c r="D14" s="44">
        <f>+'10'!E36</f>
        <v>0</v>
      </c>
      <c r="E14" s="44">
        <f>+'10'!F36</f>
        <v>0</v>
      </c>
      <c r="F14" s="44">
        <f>+'10'!G36</f>
        <v>0</v>
      </c>
      <c r="G14" s="44">
        <f>+'10'!H36</f>
        <v>0</v>
      </c>
      <c r="H14" s="44">
        <f>+'10'!I36</f>
        <v>0</v>
      </c>
      <c r="I14" s="44">
        <f>+'10'!J36</f>
        <v>0</v>
      </c>
      <c r="J14" s="44">
        <f>+'10'!K36</f>
        <v>0</v>
      </c>
      <c r="K14" s="44">
        <f>+'10'!L36</f>
        <v>0</v>
      </c>
      <c r="L14" s="44">
        <f>+'10'!M36</f>
        <v>0</v>
      </c>
      <c r="M14" s="44">
        <f>+'10'!N36</f>
        <v>0</v>
      </c>
      <c r="N14" s="44">
        <f>+'10'!O36</f>
        <v>0</v>
      </c>
      <c r="O14" s="44">
        <f>+'10'!P36</f>
        <v>0</v>
      </c>
      <c r="P14" s="44">
        <f>+'10'!Q36</f>
        <v>0</v>
      </c>
      <c r="Q14" s="44">
        <f>+'10'!R36</f>
        <v>0</v>
      </c>
      <c r="R14" s="44">
        <f>+'10'!S36</f>
        <v>0</v>
      </c>
      <c r="S14" s="44">
        <f>+'10'!T36</f>
        <v>0</v>
      </c>
      <c r="T14" s="44">
        <f>+'10'!U36</f>
        <v>0</v>
      </c>
    </row>
    <row r="15" spans="1:20" ht="20.25" customHeight="1">
      <c r="A15" s="17" t="s">
        <v>21</v>
      </c>
      <c r="B15" s="44">
        <f>+'11'!C36</f>
        <v>0</v>
      </c>
      <c r="C15" s="44">
        <f>+'11'!D36</f>
        <v>0</v>
      </c>
      <c r="D15" s="44">
        <f>+'11'!E36</f>
        <v>0</v>
      </c>
      <c r="E15" s="44">
        <f>+'11'!F36</f>
        <v>0</v>
      </c>
      <c r="F15" s="44">
        <f>+'11'!G36</f>
        <v>0</v>
      </c>
      <c r="G15" s="44">
        <f>+'11'!H36</f>
        <v>0</v>
      </c>
      <c r="H15" s="44">
        <f>+'11'!I36</f>
        <v>0</v>
      </c>
      <c r="I15" s="44">
        <f>+'11'!J36</f>
        <v>0</v>
      </c>
      <c r="J15" s="44">
        <f>+'11'!K36</f>
        <v>0</v>
      </c>
      <c r="K15" s="44">
        <f>+'11'!L36</f>
        <v>0</v>
      </c>
      <c r="L15" s="44">
        <f>+'11'!M36</f>
        <v>0</v>
      </c>
      <c r="M15" s="44">
        <f>+'11'!N36</f>
        <v>0</v>
      </c>
      <c r="N15" s="44">
        <f>+'11'!O36</f>
        <v>0</v>
      </c>
      <c r="O15" s="44">
        <f>+'11'!P36</f>
        <v>0</v>
      </c>
      <c r="P15" s="44">
        <f>+'11'!Q36</f>
        <v>0</v>
      </c>
      <c r="Q15" s="44">
        <f>+'11'!R36</f>
        <v>0</v>
      </c>
      <c r="R15" s="44">
        <f>+'11'!S36</f>
        <v>0</v>
      </c>
      <c r="S15" s="44">
        <f>+'11'!T36</f>
        <v>0</v>
      </c>
      <c r="T15" s="44">
        <f>+'11'!U36</f>
        <v>0</v>
      </c>
    </row>
    <row r="16" spans="1:20" ht="20.25" customHeight="1">
      <c r="A16" s="17" t="s">
        <v>131</v>
      </c>
      <c r="B16" s="44">
        <f>+'12'!C36</f>
        <v>0</v>
      </c>
      <c r="C16" s="44">
        <f>+'12'!D36</f>
        <v>0</v>
      </c>
      <c r="D16" s="44">
        <f>+'12'!E36</f>
        <v>0</v>
      </c>
      <c r="E16" s="44">
        <f>+'12'!F36</f>
        <v>0</v>
      </c>
      <c r="F16" s="44">
        <f>+'12'!G36</f>
        <v>0</v>
      </c>
      <c r="G16" s="44">
        <f>+'12'!H36</f>
        <v>0</v>
      </c>
      <c r="H16" s="44">
        <f>+'12'!I36</f>
        <v>0</v>
      </c>
      <c r="I16" s="44">
        <f>+'12'!J36</f>
        <v>0</v>
      </c>
      <c r="J16" s="44">
        <f>+'12'!K36</f>
        <v>0</v>
      </c>
      <c r="K16" s="44">
        <f>+'12'!L36</f>
        <v>0</v>
      </c>
      <c r="L16" s="44">
        <f>+'12'!M36</f>
        <v>0</v>
      </c>
      <c r="M16" s="44">
        <f>+'12'!N36</f>
        <v>0</v>
      </c>
      <c r="N16" s="44">
        <f>+'12'!O36</f>
        <v>0</v>
      </c>
      <c r="O16" s="44">
        <f>+'12'!P36</f>
        <v>0</v>
      </c>
      <c r="P16" s="44">
        <f>+'12'!Q36</f>
        <v>0</v>
      </c>
      <c r="Q16" s="44">
        <f>+'12'!R36</f>
        <v>0</v>
      </c>
      <c r="R16" s="44">
        <f>+'12'!S36</f>
        <v>0</v>
      </c>
      <c r="S16" s="44">
        <f>+'12'!T36</f>
        <v>0</v>
      </c>
      <c r="T16" s="44">
        <f>+'12'!U36</f>
        <v>0</v>
      </c>
    </row>
    <row r="17" spans="1:20" ht="20.25" customHeight="1">
      <c r="A17" s="17" t="s">
        <v>126</v>
      </c>
      <c r="B17" s="9">
        <f>SUM(B5:B16)</f>
        <v>0</v>
      </c>
      <c r="C17" s="9">
        <f aca="true" t="shared" si="0" ref="C17:T17">SUM(C5:C16)</f>
        <v>0</v>
      </c>
      <c r="D17" s="9">
        <f t="shared" si="0"/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>SUM(S5:S16)</f>
        <v>0</v>
      </c>
      <c r="T17" s="9">
        <f t="shared" si="0"/>
        <v>0</v>
      </c>
    </row>
    <row r="18" spans="1:20" ht="20.25" customHeight="1">
      <c r="A18" s="86" t="s">
        <v>167</v>
      </c>
      <c r="B18" s="87"/>
      <c r="C18" s="87"/>
      <c r="D18" s="88"/>
      <c r="E18" s="18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>
        <v>1</v>
      </c>
      <c r="P18" s="18">
        <v>1</v>
      </c>
      <c r="Q18" s="18">
        <v>1</v>
      </c>
      <c r="R18" s="18">
        <v>1</v>
      </c>
      <c r="S18" s="18">
        <v>1</v>
      </c>
      <c r="T18" s="18">
        <v>1</v>
      </c>
    </row>
    <row r="19" spans="1:20" ht="27" customHeight="1">
      <c r="A19" s="57" t="s">
        <v>127</v>
      </c>
      <c r="B19" s="10">
        <f>+B17</f>
        <v>0</v>
      </c>
      <c r="C19" s="10">
        <f>+C17</f>
        <v>0</v>
      </c>
      <c r="D19" s="45">
        <f>+D17</f>
        <v>0</v>
      </c>
      <c r="E19" s="45">
        <f aca="true" t="shared" si="1" ref="E19:T19">+E17*E18</f>
        <v>0</v>
      </c>
      <c r="F19" s="45">
        <f t="shared" si="1"/>
        <v>0</v>
      </c>
      <c r="G19" s="45">
        <f t="shared" si="1"/>
        <v>0</v>
      </c>
      <c r="H19" s="45">
        <f t="shared" si="1"/>
        <v>0</v>
      </c>
      <c r="I19" s="45">
        <f t="shared" si="1"/>
        <v>0</v>
      </c>
      <c r="J19" s="45">
        <f t="shared" si="1"/>
        <v>0</v>
      </c>
      <c r="K19" s="45">
        <f t="shared" si="1"/>
        <v>0</v>
      </c>
      <c r="L19" s="45">
        <f t="shared" si="1"/>
        <v>0</v>
      </c>
      <c r="M19" s="45">
        <f t="shared" si="1"/>
        <v>0</v>
      </c>
      <c r="N19" s="45">
        <f t="shared" si="1"/>
        <v>0</v>
      </c>
      <c r="O19" s="45">
        <f t="shared" si="1"/>
        <v>0</v>
      </c>
      <c r="P19" s="45">
        <f t="shared" si="1"/>
        <v>0</v>
      </c>
      <c r="Q19" s="45">
        <f t="shared" si="1"/>
        <v>0</v>
      </c>
      <c r="R19" s="45">
        <f t="shared" si="1"/>
        <v>0</v>
      </c>
      <c r="S19" s="45">
        <f t="shared" si="1"/>
        <v>0</v>
      </c>
      <c r="T19" s="45">
        <f t="shared" si="1"/>
        <v>0</v>
      </c>
    </row>
    <row r="20" spans="1:20" ht="13.5">
      <c r="A20" s="14"/>
      <c r="B20" s="2"/>
      <c r="C20" s="2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2:18" ht="14.25">
      <c r="B21" s="19"/>
      <c r="C21" s="19"/>
      <c r="O21" s="20"/>
      <c r="P21" s="20"/>
      <c r="Q21" s="20"/>
      <c r="R21" s="20"/>
    </row>
    <row r="22" spans="1:20" ht="14.25" customHeight="1">
      <c r="A22" s="21"/>
      <c r="B22" s="89" t="s">
        <v>167</v>
      </c>
      <c r="C22" s="89"/>
      <c r="D22" s="89"/>
      <c r="E22" s="89"/>
      <c r="F22" s="21"/>
      <c r="G22" s="21"/>
      <c r="H22" s="21"/>
      <c r="I22" s="21"/>
      <c r="J22" s="21"/>
      <c r="K22" s="21"/>
      <c r="L22" s="21"/>
      <c r="M22" s="21"/>
      <c r="N22" s="21"/>
      <c r="O22" s="20"/>
      <c r="P22" s="20"/>
      <c r="Q22" s="20"/>
      <c r="R22" s="20"/>
      <c r="S22" s="21"/>
      <c r="T22" s="21"/>
    </row>
    <row r="23" spans="1:20" ht="14.25" customHeight="1">
      <c r="A23" s="21"/>
      <c r="B23" s="85" t="s">
        <v>128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21"/>
    </row>
    <row r="24" spans="1:20" ht="14.25" customHeight="1">
      <c r="A24" s="21"/>
      <c r="B24" s="85" t="s">
        <v>164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1"/>
    </row>
    <row r="25" spans="1:20" ht="14.25" customHeight="1">
      <c r="A25" s="21"/>
      <c r="B25" s="85" t="s">
        <v>165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21"/>
    </row>
    <row r="26" spans="1:20" ht="14.25" customHeight="1">
      <c r="A26" s="21"/>
      <c r="B26" s="85" t="s">
        <v>166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1"/>
    </row>
  </sheetData>
  <mergeCells count="7">
    <mergeCell ref="B1:E2"/>
    <mergeCell ref="B25:S25"/>
    <mergeCell ref="B26:S26"/>
    <mergeCell ref="A18:D18"/>
    <mergeCell ref="B22:E22"/>
    <mergeCell ref="B23:S23"/>
    <mergeCell ref="B24:S24"/>
  </mergeCells>
  <printOptions/>
  <pageMargins left="0.75" right="0.75" top="1" bottom="1" header="0.512" footer="0.512"/>
  <pageSetup fitToHeight="1" fitToWidth="1" horizontalDpi="600" verticalDpi="600" orientation="landscape" paperSize="9" scale="73" r:id="rId1"/>
  <headerFooter alignWithMargins="0">
    <oddHeader>&amp;R&amp;D</oddHeader>
    <oddFooter>&amp;RArmeriaTaxCompany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workbookViewId="0" topLeftCell="A1">
      <selection activeCell="F14" sqref="A11:F14"/>
    </sheetView>
  </sheetViews>
  <sheetFormatPr defaultColWidth="9.00390625" defaultRowHeight="13.5"/>
  <cols>
    <col min="1" max="1" width="9.00390625" style="11" customWidth="1"/>
    <col min="2" max="2" width="19.375" style="11" customWidth="1"/>
    <col min="3" max="3" width="19.625" style="11" customWidth="1"/>
    <col min="4" max="6" width="9.00390625" style="11" customWidth="1"/>
    <col min="7" max="7" width="9.625" style="11" bestFit="1" customWidth="1"/>
    <col min="8" max="10" width="9.00390625" style="11" customWidth="1"/>
    <col min="11" max="12" width="9.25390625" style="11" bestFit="1" customWidth="1"/>
    <col min="13" max="16384" width="9.00390625" style="11" customWidth="1"/>
  </cols>
  <sheetData>
    <row r="1" spans="1:16" ht="14.25">
      <c r="A1"/>
      <c r="B1" s="22" t="s">
        <v>146</v>
      </c>
      <c r="C1" s="23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4.25">
      <c r="A2"/>
      <c r="B2" s="65" t="s">
        <v>147</v>
      </c>
      <c r="C2" s="23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4.25">
      <c r="A3"/>
      <c r="B3"/>
      <c r="C3" s="62" t="s">
        <v>144</v>
      </c>
      <c r="D3" s="63">
        <v>12</v>
      </c>
      <c r="E3" t="s">
        <v>145</v>
      </c>
      <c r="F3"/>
      <c r="G3"/>
      <c r="H3"/>
      <c r="I3"/>
      <c r="J3"/>
      <c r="K3"/>
      <c r="L3"/>
      <c r="M3"/>
      <c r="N3"/>
      <c r="O3"/>
      <c r="P3"/>
    </row>
    <row r="4" spans="1:16" ht="17.25" customHeight="1">
      <c r="A4"/>
      <c r="B4" s="17" t="s">
        <v>148</v>
      </c>
      <c r="C4" s="17" t="s">
        <v>149</v>
      </c>
      <c r="D4" s="91" t="s">
        <v>115</v>
      </c>
      <c r="E4" s="91"/>
      <c r="F4" s="91"/>
      <c r="G4" s="91"/>
      <c r="H4" s="91"/>
      <c r="I4" s="91"/>
      <c r="J4" s="91"/>
      <c r="K4" s="91"/>
      <c r="L4"/>
      <c r="M4"/>
      <c r="N4"/>
      <c r="O4"/>
      <c r="P4"/>
    </row>
    <row r="5" spans="1:16" ht="17.25" customHeight="1" thickBot="1">
      <c r="A5"/>
      <c r="B5" s="24" t="s">
        <v>133</v>
      </c>
      <c r="C5" s="58">
        <f>+Summary!B19+Summary!C19</f>
        <v>0</v>
      </c>
      <c r="D5" s="25"/>
      <c r="E5" s="26"/>
      <c r="F5" s="26"/>
      <c r="G5" s="26"/>
      <c r="H5" s="26"/>
      <c r="I5" s="26"/>
      <c r="J5" s="26"/>
      <c r="K5" s="27"/>
      <c r="L5"/>
      <c r="M5"/>
      <c r="N5"/>
      <c r="O5"/>
      <c r="P5"/>
    </row>
    <row r="6" spans="1:16" ht="17.25" customHeight="1" thickBot="1">
      <c r="A6"/>
      <c r="B6" s="43" t="s">
        <v>138</v>
      </c>
      <c r="C6" s="46"/>
      <c r="D6" s="64" t="s">
        <v>159</v>
      </c>
      <c r="E6" s="28" t="str">
        <f>IF(D3=0,"","20"&amp;D3-1)</f>
        <v>2011</v>
      </c>
      <c r="F6" s="28" t="s">
        <v>160</v>
      </c>
      <c r="G6" s="28"/>
      <c r="H6" s="28"/>
      <c r="I6" s="28"/>
      <c r="J6" s="28"/>
      <c r="K6" s="29"/>
      <c r="L6"/>
      <c r="M6"/>
      <c r="N6"/>
      <c r="O6"/>
      <c r="P6"/>
    </row>
    <row r="7" spans="1:16" ht="17.25" customHeight="1">
      <c r="A7"/>
      <c r="B7" s="24" t="s">
        <v>134</v>
      </c>
      <c r="C7" s="59">
        <f>+Summary!D19</f>
        <v>0</v>
      </c>
      <c r="D7" s="30"/>
      <c r="E7" s="31"/>
      <c r="F7" s="31"/>
      <c r="G7" s="31"/>
      <c r="H7" s="31"/>
      <c r="I7" s="31"/>
      <c r="J7" s="31"/>
      <c r="K7" s="32"/>
      <c r="L7"/>
      <c r="M7"/>
      <c r="N7"/>
      <c r="O7"/>
      <c r="P7"/>
    </row>
    <row r="8" spans="1:16" ht="17.25" customHeight="1" thickBot="1">
      <c r="A8"/>
      <c r="B8" s="4" t="s">
        <v>135</v>
      </c>
      <c r="C8" s="58">
        <f>SUM(C6:C7)</f>
        <v>0</v>
      </c>
      <c r="D8" s="30"/>
      <c r="E8" s="31"/>
      <c r="F8" s="31"/>
      <c r="G8" s="31"/>
      <c r="H8" s="31"/>
      <c r="I8" s="31"/>
      <c r="J8" s="31"/>
      <c r="K8" s="32"/>
      <c r="L8"/>
      <c r="M8"/>
      <c r="N8"/>
      <c r="O8"/>
      <c r="P8"/>
    </row>
    <row r="9" spans="1:16" ht="17.25" customHeight="1" thickBot="1">
      <c r="A9"/>
      <c r="B9" s="43" t="s">
        <v>139</v>
      </c>
      <c r="C9" s="46"/>
      <c r="D9" s="64" t="s">
        <v>159</v>
      </c>
      <c r="E9" s="28" t="str">
        <f>IF(D3=0,"","20"&amp;D3)</f>
        <v>2012</v>
      </c>
      <c r="F9" s="31" t="s">
        <v>161</v>
      </c>
      <c r="G9" s="31"/>
      <c r="H9" s="31"/>
      <c r="I9" s="31"/>
      <c r="J9" s="31"/>
      <c r="K9" s="32"/>
      <c r="L9"/>
      <c r="M9"/>
      <c r="N9"/>
      <c r="O9"/>
      <c r="P9"/>
    </row>
    <row r="10" spans="1:16" ht="17.25" customHeight="1">
      <c r="A10"/>
      <c r="B10" s="4" t="s">
        <v>140</v>
      </c>
      <c r="C10" s="59">
        <f>+C8-C9</f>
        <v>0</v>
      </c>
      <c r="D10" s="30"/>
      <c r="E10" s="31"/>
      <c r="F10" s="31"/>
      <c r="G10" s="31"/>
      <c r="H10" s="31"/>
      <c r="I10" s="31"/>
      <c r="J10" s="31"/>
      <c r="K10" s="32"/>
      <c r="L10"/>
      <c r="M10"/>
      <c r="N10"/>
      <c r="O10"/>
      <c r="P10"/>
    </row>
    <row r="11" spans="1:16" ht="17.25" customHeight="1">
      <c r="A11"/>
      <c r="B11" s="4" t="s">
        <v>141</v>
      </c>
      <c r="C11" s="60">
        <f>+C5-C10</f>
        <v>0</v>
      </c>
      <c r="D11" s="33"/>
      <c r="E11" s="34"/>
      <c r="F11" s="34"/>
      <c r="G11" s="34"/>
      <c r="H11" s="34"/>
      <c r="I11" s="34"/>
      <c r="J11" s="34"/>
      <c r="K11" s="35"/>
      <c r="L11"/>
      <c r="M11"/>
      <c r="N11"/>
      <c r="O11"/>
      <c r="P11"/>
    </row>
    <row r="12" spans="1:16" ht="17.25" customHeight="1">
      <c r="A12"/>
      <c r="B12" s="24" t="s">
        <v>43</v>
      </c>
      <c r="C12" s="60">
        <f>+Summary!E19</f>
        <v>0</v>
      </c>
      <c r="D12" s="92"/>
      <c r="E12" s="93"/>
      <c r="F12" s="93"/>
      <c r="G12"/>
      <c r="H12"/>
      <c r="I12"/>
      <c r="J12"/>
      <c r="K12"/>
      <c r="L12"/>
      <c r="M12"/>
      <c r="N12"/>
      <c r="O12"/>
      <c r="P12"/>
    </row>
    <row r="13" spans="1:16" ht="17.25" customHeight="1">
      <c r="A13"/>
      <c r="B13" s="24" t="s">
        <v>117</v>
      </c>
      <c r="C13" s="60">
        <f>+Summary!F19</f>
        <v>0</v>
      </c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7.25" customHeight="1">
      <c r="A14"/>
      <c r="B14" s="24" t="s">
        <v>47</v>
      </c>
      <c r="C14" s="60">
        <f>+Summary!G19</f>
        <v>0</v>
      </c>
      <c r="D14"/>
      <c r="E14" t="s">
        <v>163</v>
      </c>
      <c r="F14"/>
      <c r="G14"/>
      <c r="H14"/>
      <c r="I14"/>
      <c r="J14"/>
      <c r="K14"/>
      <c r="L14"/>
      <c r="M14"/>
      <c r="N14"/>
      <c r="O14"/>
      <c r="P14"/>
    </row>
    <row r="15" spans="1:16" ht="17.25" customHeight="1">
      <c r="A15"/>
      <c r="B15" s="24" t="s">
        <v>51</v>
      </c>
      <c r="C15" s="61">
        <f>+Summary!H19</f>
        <v>0</v>
      </c>
      <c r="D15"/>
      <c r="E15" t="s">
        <v>170</v>
      </c>
      <c r="F15"/>
      <c r="G15"/>
      <c r="H15"/>
      <c r="I15"/>
      <c r="J15"/>
      <c r="K15"/>
      <c r="L15"/>
      <c r="M15"/>
      <c r="N15"/>
      <c r="O15"/>
      <c r="P15"/>
    </row>
    <row r="16" spans="1:16" ht="17.25" customHeight="1">
      <c r="A16"/>
      <c r="B16" s="24" t="s">
        <v>56</v>
      </c>
      <c r="C16" s="60">
        <f>+Summary!I19</f>
        <v>0</v>
      </c>
      <c r="D16"/>
      <c r="E16" t="s">
        <v>171</v>
      </c>
      <c r="F16"/>
      <c r="G16"/>
      <c r="H16"/>
      <c r="I16"/>
      <c r="J16"/>
      <c r="K16"/>
      <c r="L16"/>
      <c r="M16"/>
      <c r="N16"/>
      <c r="O16"/>
      <c r="P16"/>
    </row>
    <row r="17" spans="1:16" ht="17.25" customHeight="1">
      <c r="A17"/>
      <c r="B17" s="24" t="s">
        <v>62</v>
      </c>
      <c r="C17" s="60">
        <f>+Summary!J19</f>
        <v>0</v>
      </c>
      <c r="D17"/>
      <c r="E17" t="s">
        <v>174</v>
      </c>
      <c r="F17"/>
      <c r="G17"/>
      <c r="H17"/>
      <c r="I17"/>
      <c r="J17"/>
      <c r="K17"/>
      <c r="L17"/>
      <c r="M17"/>
      <c r="N17"/>
      <c r="O17"/>
      <c r="P17"/>
    </row>
    <row r="18" spans="1:16" ht="17.25" customHeight="1">
      <c r="A18"/>
      <c r="B18" s="24" t="s">
        <v>68</v>
      </c>
      <c r="C18" s="60">
        <f>+Summary!K19</f>
        <v>0</v>
      </c>
      <c r="D18"/>
      <c r="E18" s="94" t="s">
        <v>169</v>
      </c>
      <c r="F18" s="94"/>
      <c r="G18" s="71" t="s">
        <v>175</v>
      </c>
      <c r="H18" s="71" t="s">
        <v>176</v>
      </c>
      <c r="I18" s="71" t="s">
        <v>177</v>
      </c>
      <c r="J18" s="71" t="s">
        <v>178</v>
      </c>
      <c r="K18" s="71" t="s">
        <v>179</v>
      </c>
      <c r="L18" s="72" t="s">
        <v>180</v>
      </c>
      <c r="M18" s="71" t="s">
        <v>181</v>
      </c>
      <c r="N18" s="72" t="s">
        <v>182</v>
      </c>
      <c r="O18" s="73" t="s">
        <v>183</v>
      </c>
      <c r="P18" s="73" t="s">
        <v>184</v>
      </c>
    </row>
    <row r="19" spans="1:16" ht="17.25" customHeight="1">
      <c r="A19"/>
      <c r="B19" s="24" t="s">
        <v>71</v>
      </c>
      <c r="C19" s="60">
        <f>+Summary!L19</f>
        <v>0</v>
      </c>
      <c r="D19"/>
      <c r="E19" s="90"/>
      <c r="F19" s="90"/>
      <c r="G19" s="74"/>
      <c r="H19" s="36"/>
      <c r="I19" s="37"/>
      <c r="J19" s="36"/>
      <c r="K19" s="38"/>
      <c r="L19" s="38"/>
      <c r="M19" s="68">
        <f>IF(J19&lt;=0,0,ROUNDDOWN(K19*0.9*I19*J19/12,0))</f>
        <v>0</v>
      </c>
      <c r="N19" s="39">
        <v>1</v>
      </c>
      <c r="O19" s="68">
        <f>IF(P19&gt;M19,ROUNDDOWN(M19*N19,0),P19*0.1)</f>
        <v>0</v>
      </c>
      <c r="P19" s="68">
        <f>IF(L19-M19&lt;=0,0,IF(K19&gt;L19,L19-M19,K19-M19))</f>
        <v>0</v>
      </c>
    </row>
    <row r="20" spans="1:16" ht="17.25" customHeight="1">
      <c r="A20"/>
      <c r="B20" s="24" t="s">
        <v>74</v>
      </c>
      <c r="C20" s="60">
        <f>+Summary!M19</f>
        <v>0</v>
      </c>
      <c r="D20"/>
      <c r="E20" s="90"/>
      <c r="F20" s="90"/>
      <c r="G20" s="74"/>
      <c r="H20" s="36"/>
      <c r="I20" s="37"/>
      <c r="J20" s="36"/>
      <c r="K20" s="38"/>
      <c r="L20" s="38"/>
      <c r="M20" s="68">
        <f aca="true" t="shared" si="0" ref="M20:M25">IF(J20&lt;=0,0,(K20*0.9*I20*J20)/12)</f>
        <v>0</v>
      </c>
      <c r="N20" s="39">
        <v>1</v>
      </c>
      <c r="O20" s="68">
        <f aca="true" t="shared" si="1" ref="O20:O25">IF(P20&gt;M20,ROUNDDOWN(M20*N20,0),P20*0.1)</f>
        <v>0</v>
      </c>
      <c r="P20" s="68">
        <f aca="true" t="shared" si="2" ref="P20:P25">IF(L20-M20&lt;=0,0,IF(K20&gt;L20,L20-M20,K20-M20))</f>
        <v>0</v>
      </c>
    </row>
    <row r="21" spans="1:16" ht="17.25" customHeight="1" thickBot="1">
      <c r="A21"/>
      <c r="B21" s="24" t="s">
        <v>79</v>
      </c>
      <c r="C21" s="58">
        <f>+Summary!N19</f>
        <v>0</v>
      </c>
      <c r="D21"/>
      <c r="E21" s="90"/>
      <c r="F21" s="90"/>
      <c r="G21" s="74"/>
      <c r="H21" s="36"/>
      <c r="I21" s="37"/>
      <c r="J21" s="36"/>
      <c r="K21" s="38"/>
      <c r="L21" s="38"/>
      <c r="M21" s="68">
        <f t="shared" si="0"/>
        <v>0</v>
      </c>
      <c r="N21" s="39">
        <v>1</v>
      </c>
      <c r="O21" s="68">
        <f t="shared" si="1"/>
        <v>0</v>
      </c>
      <c r="P21" s="68">
        <f t="shared" si="2"/>
        <v>0</v>
      </c>
    </row>
    <row r="22" spans="1:16" ht="17.25" customHeight="1" thickBot="1">
      <c r="A22"/>
      <c r="B22" s="43" t="s">
        <v>162</v>
      </c>
      <c r="C22" s="47"/>
      <c r="D22"/>
      <c r="E22" s="90"/>
      <c r="F22" s="90"/>
      <c r="G22" s="74"/>
      <c r="H22" s="36"/>
      <c r="I22" s="37"/>
      <c r="J22" s="36"/>
      <c r="K22" s="38"/>
      <c r="L22" s="38"/>
      <c r="M22" s="68">
        <f t="shared" si="0"/>
        <v>0</v>
      </c>
      <c r="N22" s="39">
        <v>1</v>
      </c>
      <c r="O22" s="68">
        <f t="shared" si="1"/>
        <v>0</v>
      </c>
      <c r="P22" s="68">
        <f t="shared" si="2"/>
        <v>0</v>
      </c>
    </row>
    <row r="23" spans="1:16" ht="17.25" customHeight="1">
      <c r="A23"/>
      <c r="B23" s="43" t="s">
        <v>83</v>
      </c>
      <c r="C23" s="59">
        <f>+Summary!O19</f>
        <v>0</v>
      </c>
      <c r="D23"/>
      <c r="E23" s="90"/>
      <c r="F23" s="90"/>
      <c r="G23" s="74"/>
      <c r="H23" s="36"/>
      <c r="I23" s="37"/>
      <c r="J23" s="36"/>
      <c r="K23" s="38"/>
      <c r="L23" s="38"/>
      <c r="M23" s="68">
        <f t="shared" si="0"/>
        <v>0</v>
      </c>
      <c r="N23" s="39">
        <v>1</v>
      </c>
      <c r="O23" s="68">
        <f t="shared" si="1"/>
        <v>0</v>
      </c>
      <c r="P23" s="68">
        <f t="shared" si="2"/>
        <v>0</v>
      </c>
    </row>
    <row r="24" spans="1:16" ht="17.25" customHeight="1">
      <c r="A24"/>
      <c r="B24" s="24" t="s">
        <v>86</v>
      </c>
      <c r="C24" s="60">
        <f>+Summary!P19</f>
        <v>0</v>
      </c>
      <c r="D24"/>
      <c r="E24" s="90"/>
      <c r="F24" s="90"/>
      <c r="G24" s="74"/>
      <c r="H24" s="36"/>
      <c r="I24" s="37"/>
      <c r="J24" s="36"/>
      <c r="K24" s="38"/>
      <c r="L24" s="38"/>
      <c r="M24" s="68">
        <f t="shared" si="0"/>
        <v>0</v>
      </c>
      <c r="N24" s="39">
        <v>1</v>
      </c>
      <c r="O24" s="68">
        <f t="shared" si="1"/>
        <v>0</v>
      </c>
      <c r="P24" s="68">
        <f t="shared" si="2"/>
        <v>0</v>
      </c>
    </row>
    <row r="25" spans="1:16" ht="17.25" customHeight="1">
      <c r="A25"/>
      <c r="B25" s="24" t="s">
        <v>89</v>
      </c>
      <c r="C25" s="60">
        <f>+Summary!Q19</f>
        <v>0</v>
      </c>
      <c r="D25"/>
      <c r="E25" s="90"/>
      <c r="F25" s="90"/>
      <c r="G25" s="74"/>
      <c r="H25" s="36"/>
      <c r="I25" s="37"/>
      <c r="J25" s="36"/>
      <c r="K25" s="38"/>
      <c r="L25" s="38"/>
      <c r="M25" s="68">
        <f t="shared" si="0"/>
        <v>0</v>
      </c>
      <c r="N25" s="39">
        <v>1</v>
      </c>
      <c r="O25" s="68">
        <f t="shared" si="1"/>
        <v>0</v>
      </c>
      <c r="P25" s="68">
        <f t="shared" si="2"/>
        <v>0</v>
      </c>
    </row>
    <row r="26" spans="1:16" ht="17.25" customHeight="1">
      <c r="A26"/>
      <c r="B26" s="24" t="s">
        <v>96</v>
      </c>
      <c r="C26" s="60">
        <f>+Summary!R19</f>
        <v>0</v>
      </c>
      <c r="D26"/>
      <c r="E26" s="91" t="s">
        <v>173</v>
      </c>
      <c r="F26" s="91"/>
      <c r="G26" s="69"/>
      <c r="H26" s="69"/>
      <c r="I26" s="69"/>
      <c r="J26" s="69"/>
      <c r="K26" s="68">
        <f>SUM(K19:K25)</f>
        <v>0</v>
      </c>
      <c r="L26" s="68">
        <f>SUM(L19:L25)</f>
        <v>0</v>
      </c>
      <c r="M26" s="69"/>
      <c r="N26" s="69"/>
      <c r="O26" s="68">
        <f>SUM(O19:O25)</f>
        <v>0</v>
      </c>
      <c r="P26" s="69"/>
    </row>
    <row r="27" spans="1:16" ht="17.25" customHeight="1" thickBot="1">
      <c r="A27"/>
      <c r="B27" s="24" t="s">
        <v>102</v>
      </c>
      <c r="C27" s="58">
        <f>+Summary!S19</f>
        <v>0</v>
      </c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7.25" customHeight="1" thickBot="1">
      <c r="A28"/>
      <c r="B28" s="43" t="s">
        <v>142</v>
      </c>
      <c r="C28" s="46"/>
      <c r="D28"/>
      <c r="E28"/>
      <c r="F28" s="1" t="s">
        <v>153</v>
      </c>
      <c r="G28" s="95" t="s">
        <v>168</v>
      </c>
      <c r="H28" s="96"/>
      <c r="I28" s="98" t="s">
        <v>185</v>
      </c>
      <c r="J28" s="96" t="s">
        <v>186</v>
      </c>
      <c r="K28" s="96"/>
      <c r="L28" s="96"/>
      <c r="M28" s="100"/>
      <c r="N28"/>
      <c r="O28"/>
      <c r="P28"/>
    </row>
    <row r="29" spans="1:16" ht="17.25" customHeight="1">
      <c r="A29"/>
      <c r="B29" s="40"/>
      <c r="C29" s="48"/>
      <c r="D29"/>
      <c r="E29"/>
      <c r="F29" s="1" t="s">
        <v>154</v>
      </c>
      <c r="G29" s="97"/>
      <c r="H29" s="75"/>
      <c r="I29" s="99"/>
      <c r="J29" s="101" t="s">
        <v>187</v>
      </c>
      <c r="K29" s="101"/>
      <c r="L29" s="101" t="s">
        <v>188</v>
      </c>
      <c r="M29" s="102"/>
      <c r="N29"/>
      <c r="O29"/>
      <c r="P29"/>
    </row>
    <row r="30" spans="1:16" ht="17.25" customHeight="1">
      <c r="A30"/>
      <c r="B30" s="40"/>
      <c r="C30" s="49"/>
      <c r="D30"/>
      <c r="E30"/>
      <c r="F30"/>
      <c r="G30" s="103" t="s">
        <v>189</v>
      </c>
      <c r="H30" s="104"/>
      <c r="I30" s="66" t="s">
        <v>155</v>
      </c>
      <c r="J30" s="105">
        <v>0.166</v>
      </c>
      <c r="K30" s="105"/>
      <c r="L30" s="106">
        <v>0.167</v>
      </c>
      <c r="M30" s="107"/>
      <c r="N30"/>
      <c r="O30"/>
      <c r="P30"/>
    </row>
    <row r="31" spans="1:16" ht="17.25" customHeight="1">
      <c r="A31"/>
      <c r="B31" s="40"/>
      <c r="C31" s="49"/>
      <c r="D31"/>
      <c r="E31"/>
      <c r="F31"/>
      <c r="G31" s="108" t="s">
        <v>190</v>
      </c>
      <c r="H31" s="109"/>
      <c r="I31" s="67" t="s">
        <v>156</v>
      </c>
      <c r="J31" s="110">
        <v>0.25</v>
      </c>
      <c r="K31" s="110"/>
      <c r="L31" s="111">
        <v>0.25</v>
      </c>
      <c r="M31" s="112"/>
      <c r="N31"/>
      <c r="O31"/>
      <c r="P31"/>
    </row>
    <row r="32" spans="1:16" ht="17.25" customHeight="1">
      <c r="A32"/>
      <c r="B32" s="40"/>
      <c r="C32" s="49"/>
      <c r="D32"/>
      <c r="E32"/>
      <c r="F32"/>
      <c r="G32" s="108" t="s">
        <v>191</v>
      </c>
      <c r="H32" s="109"/>
      <c r="I32" s="67" t="s">
        <v>157</v>
      </c>
      <c r="J32" s="110">
        <v>0.2</v>
      </c>
      <c r="K32" s="110"/>
      <c r="L32" s="111">
        <v>0.2</v>
      </c>
      <c r="M32" s="112"/>
      <c r="N32"/>
      <c r="O32"/>
      <c r="P32"/>
    </row>
    <row r="33" spans="1:16" ht="17.25" customHeight="1">
      <c r="A33"/>
      <c r="B33" s="40"/>
      <c r="C33" s="49"/>
      <c r="D33"/>
      <c r="E33"/>
      <c r="F33"/>
      <c r="G33" s="118" t="s">
        <v>192</v>
      </c>
      <c r="H33" s="119"/>
      <c r="I33" s="50" t="s">
        <v>158</v>
      </c>
      <c r="J33" s="115">
        <v>0.066</v>
      </c>
      <c r="K33" s="115"/>
      <c r="L33" s="116">
        <v>0.067</v>
      </c>
      <c r="M33" s="117"/>
      <c r="N33"/>
      <c r="O33"/>
      <c r="P33"/>
    </row>
    <row r="34" spans="1:16" ht="17.25" customHeight="1">
      <c r="A34"/>
      <c r="B34" s="40"/>
      <c r="C34" s="49"/>
      <c r="D34"/>
      <c r="E34" s="113"/>
      <c r="F34" s="114"/>
      <c r="G34" s="114"/>
      <c r="H34" s="114"/>
      <c r="I34" s="114"/>
      <c r="J34"/>
      <c r="K34"/>
      <c r="L34"/>
      <c r="M34"/>
      <c r="N34"/>
      <c r="O34"/>
      <c r="P34"/>
    </row>
    <row r="35" spans="1:16" ht="17.25" customHeight="1">
      <c r="A35"/>
      <c r="B35" s="24" t="s">
        <v>136</v>
      </c>
      <c r="C35" s="60">
        <f>+Summary!T19</f>
        <v>0</v>
      </c>
      <c r="D35"/>
      <c r="E35" t="s">
        <v>152</v>
      </c>
      <c r="F35"/>
      <c r="G35"/>
      <c r="H35"/>
      <c r="I35"/>
      <c r="J35"/>
      <c r="K35"/>
      <c r="L35" t="s">
        <v>151</v>
      </c>
      <c r="M35"/>
      <c r="N35"/>
      <c r="O35"/>
      <c r="P35"/>
    </row>
    <row r="36" spans="1:16" ht="17.25" customHeight="1">
      <c r="A36"/>
      <c r="B36" s="4" t="s">
        <v>137</v>
      </c>
      <c r="C36" s="60">
        <f>SUM(C12:C35)</f>
        <v>0</v>
      </c>
      <c r="D36"/>
      <c r="E36" t="s">
        <v>150</v>
      </c>
      <c r="F36"/>
      <c r="G36"/>
      <c r="H36"/>
      <c r="I36"/>
      <c r="J36"/>
      <c r="K36" s="14"/>
      <c r="L36" s="42" t="s">
        <v>2</v>
      </c>
      <c r="M36"/>
      <c r="N36"/>
      <c r="O36"/>
      <c r="P36"/>
    </row>
    <row r="37" spans="1:16" ht="17.25" customHeight="1">
      <c r="A37"/>
      <c r="B37" s="41" t="s">
        <v>143</v>
      </c>
      <c r="C37" s="60">
        <f>+C11-C36</f>
        <v>0</v>
      </c>
      <c r="D37"/>
      <c r="E37"/>
      <c r="F37"/>
      <c r="G37"/>
      <c r="H37"/>
      <c r="I37"/>
      <c r="J37"/>
      <c r="K37"/>
      <c r="L37"/>
      <c r="M37"/>
      <c r="N37"/>
      <c r="O37"/>
      <c r="P37"/>
    </row>
  </sheetData>
  <mergeCells count="29">
    <mergeCell ref="E34:I34"/>
    <mergeCell ref="G32:H32"/>
    <mergeCell ref="J32:K32"/>
    <mergeCell ref="L32:M32"/>
    <mergeCell ref="J33:K33"/>
    <mergeCell ref="L33:M33"/>
    <mergeCell ref="G33:H33"/>
    <mergeCell ref="G30:H30"/>
    <mergeCell ref="J30:K30"/>
    <mergeCell ref="L30:M30"/>
    <mergeCell ref="G31:H31"/>
    <mergeCell ref="J31:K31"/>
    <mergeCell ref="L31:M31"/>
    <mergeCell ref="G28:H29"/>
    <mergeCell ref="I28:I29"/>
    <mergeCell ref="J28:M28"/>
    <mergeCell ref="J29:K29"/>
    <mergeCell ref="L29:M29"/>
    <mergeCell ref="E23:F23"/>
    <mergeCell ref="E24:F24"/>
    <mergeCell ref="E25:F25"/>
    <mergeCell ref="E26:F26"/>
    <mergeCell ref="E20:F20"/>
    <mergeCell ref="E21:F21"/>
    <mergeCell ref="E22:F22"/>
    <mergeCell ref="D4:K4"/>
    <mergeCell ref="D12:F12"/>
    <mergeCell ref="E18:F18"/>
    <mergeCell ref="E19:F19"/>
  </mergeCells>
  <hyperlinks>
    <hyperlink ref="L36" r:id="rId1" display="http://www.nta.go.jp/index.htm"/>
  </hyperlinks>
  <printOptions/>
  <pageMargins left="0.75" right="0.75" top="1" bottom="1" header="0.512" footer="0.512"/>
  <pageSetup fitToHeight="1" fitToWidth="1" horizontalDpi="600" verticalDpi="600" orientation="landscape" paperSize="9" scale="79" r:id="rId2"/>
  <headerFooter alignWithMargins="0">
    <oddHeader>&amp;R&amp;D</oddHeader>
    <oddFooter>&amp;RArmeriaTaxCompany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workbookViewId="0" topLeftCell="A1">
      <pane xSplit="2" ySplit="4" topLeftCell="E17" activePane="bottomRight" state="frozen"/>
      <selection pane="topLeft" activeCell="Y13" sqref="W5:Y13"/>
      <selection pane="topRight" activeCell="Y13" sqref="W5:Y13"/>
      <selection pane="bottomLeft" activeCell="Y13" sqref="W5:Y13"/>
      <selection pane="bottomRight" activeCell="Y13" sqref="W5:Y13"/>
    </sheetView>
  </sheetViews>
  <sheetFormatPr defaultColWidth="9.00390625" defaultRowHeight="13.5"/>
  <cols>
    <col min="1" max="1" width="4.625" style="11" customWidth="1"/>
    <col min="2" max="2" width="4.00390625" style="11" customWidth="1"/>
    <col min="3" max="3" width="9.25390625" style="11" customWidth="1"/>
    <col min="4" max="4" width="8.375" style="11" customWidth="1"/>
    <col min="5" max="21" width="7.50390625" style="11" customWidth="1"/>
    <col min="22" max="22" width="10.625" style="11" customWidth="1"/>
    <col min="23" max="23" width="12.75390625" style="11" customWidth="1"/>
    <col min="24" max="25" width="9.25390625" style="11" customWidth="1"/>
    <col min="26" max="26" width="9.875" style="11" customWidth="1"/>
    <col min="27" max="16384" width="9.00390625" style="11" customWidth="1"/>
  </cols>
  <sheetData>
    <row r="1" spans="1:26" ht="8.25" customHeight="1">
      <c r="A1" s="78" t="s">
        <v>5</v>
      </c>
      <c r="B1" s="7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78"/>
      <c r="B2" s="7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79"/>
      <c r="B3" s="79"/>
      <c r="C3" s="76" t="s">
        <v>25</v>
      </c>
      <c r="D3" s="77"/>
      <c r="E3" s="82"/>
      <c r="F3" s="8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9.25" customHeight="1">
      <c r="A4" s="3" t="s">
        <v>122</v>
      </c>
      <c r="B4" s="3" t="s">
        <v>125</v>
      </c>
      <c r="C4" s="3" t="s">
        <v>29</v>
      </c>
      <c r="D4" s="3" t="s">
        <v>33</v>
      </c>
      <c r="E4" s="3" t="s">
        <v>42</v>
      </c>
      <c r="F4" s="3" t="s">
        <v>44</v>
      </c>
      <c r="G4" s="3" t="s">
        <v>118</v>
      </c>
      <c r="H4" s="3" t="s">
        <v>48</v>
      </c>
      <c r="I4" s="3" t="s">
        <v>55</v>
      </c>
      <c r="J4" s="3" t="s">
        <v>61</v>
      </c>
      <c r="K4" s="3" t="s">
        <v>67</v>
      </c>
      <c r="L4" s="3" t="s">
        <v>70</v>
      </c>
      <c r="M4" s="3" t="s">
        <v>73</v>
      </c>
      <c r="N4" s="3" t="s">
        <v>78</v>
      </c>
      <c r="O4" s="3" t="s">
        <v>82</v>
      </c>
      <c r="P4" s="3" t="s">
        <v>83</v>
      </c>
      <c r="Q4" s="3" t="s">
        <v>87</v>
      </c>
      <c r="R4" s="3" t="s">
        <v>95</v>
      </c>
      <c r="S4" s="3" t="s">
        <v>101</v>
      </c>
      <c r="T4" s="3" t="s">
        <v>103</v>
      </c>
      <c r="U4" s="3" t="s">
        <v>108</v>
      </c>
      <c r="V4" s="70" t="s">
        <v>172</v>
      </c>
      <c r="W4" s="3" t="s">
        <v>112</v>
      </c>
      <c r="X4" s="3" t="s">
        <v>0</v>
      </c>
      <c r="Y4" s="3" t="s">
        <v>24</v>
      </c>
      <c r="Z4" s="3" t="s">
        <v>116</v>
      </c>
    </row>
    <row r="5" spans="1:26" ht="17.25" customHeight="1">
      <c r="A5" s="4">
        <v>1</v>
      </c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54">
        <f aca="true" t="shared" si="0" ref="W5:W35">SUM(E5:V5)</f>
        <v>0</v>
      </c>
      <c r="X5" s="54">
        <f aca="true" t="shared" si="1" ref="X5:X35">+C5+D5-W5</f>
        <v>0</v>
      </c>
      <c r="Y5" s="54">
        <f>IF(E3+X5&lt;0,"現金マイナス",E3+X5)</f>
        <v>0</v>
      </c>
      <c r="Z5" s="13"/>
    </row>
    <row r="6" spans="1:26" ht="17.25" customHeight="1">
      <c r="A6" s="4">
        <v>2</v>
      </c>
      <c r="B6" s="7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4">
        <f t="shared" si="0"/>
        <v>0</v>
      </c>
      <c r="X6" s="54">
        <f t="shared" si="1"/>
        <v>0</v>
      </c>
      <c r="Y6" s="54">
        <f aca="true" t="shared" si="2" ref="Y6:Y35">IF(Y5+X6&lt;0,"現金マイナス",Y5+X6)</f>
        <v>0</v>
      </c>
      <c r="Z6" s="13"/>
    </row>
    <row r="7" spans="1:26" ht="17.25" customHeight="1">
      <c r="A7" s="4">
        <v>3</v>
      </c>
      <c r="B7" s="7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54">
        <f t="shared" si="0"/>
        <v>0</v>
      </c>
      <c r="X7" s="54">
        <f t="shared" si="1"/>
        <v>0</v>
      </c>
      <c r="Y7" s="54">
        <f t="shared" si="2"/>
        <v>0</v>
      </c>
      <c r="Z7" s="13"/>
    </row>
    <row r="8" spans="1:26" ht="17.25" customHeight="1">
      <c r="A8" s="4">
        <v>4</v>
      </c>
      <c r="B8" s="7" t="s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54">
        <f t="shared" si="0"/>
        <v>0</v>
      </c>
      <c r="X8" s="54">
        <f t="shared" si="1"/>
        <v>0</v>
      </c>
      <c r="Y8" s="54">
        <f t="shared" si="2"/>
        <v>0</v>
      </c>
      <c r="Z8" s="13"/>
    </row>
    <row r="9" spans="1:26" ht="17.25" customHeight="1">
      <c r="A9" s="4">
        <v>5</v>
      </c>
      <c r="B9" s="7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54">
        <f t="shared" si="0"/>
        <v>0</v>
      </c>
      <c r="X9" s="54">
        <f t="shared" si="1"/>
        <v>0</v>
      </c>
      <c r="Y9" s="54">
        <f t="shared" si="2"/>
        <v>0</v>
      </c>
      <c r="Z9" s="13"/>
    </row>
    <row r="10" spans="1:26" ht="17.25" customHeight="1">
      <c r="A10" s="4">
        <v>6</v>
      </c>
      <c r="B10" s="7" t="s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54">
        <f t="shared" si="0"/>
        <v>0</v>
      </c>
      <c r="X10" s="54">
        <f t="shared" si="1"/>
        <v>0</v>
      </c>
      <c r="Y10" s="54">
        <f t="shared" si="2"/>
        <v>0</v>
      </c>
      <c r="Z10" s="13"/>
    </row>
    <row r="11" spans="1:26" ht="17.25" customHeight="1">
      <c r="A11" s="4">
        <v>7</v>
      </c>
      <c r="B11" s="7" t="s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54">
        <f t="shared" si="0"/>
        <v>0</v>
      </c>
      <c r="X11" s="54">
        <f t="shared" si="1"/>
        <v>0</v>
      </c>
      <c r="Y11" s="54">
        <f t="shared" si="2"/>
        <v>0</v>
      </c>
      <c r="Z11" s="13"/>
    </row>
    <row r="12" spans="1:26" ht="17.25" customHeight="1">
      <c r="A12" s="4">
        <v>8</v>
      </c>
      <c r="B12" s="7" t="s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54">
        <f t="shared" si="0"/>
        <v>0</v>
      </c>
      <c r="X12" s="54">
        <f t="shared" si="1"/>
        <v>0</v>
      </c>
      <c r="Y12" s="54">
        <f t="shared" si="2"/>
        <v>0</v>
      </c>
      <c r="Z12" s="13"/>
    </row>
    <row r="13" spans="1:26" ht="17.25" customHeight="1">
      <c r="A13" s="4">
        <v>9</v>
      </c>
      <c r="B13" s="7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54">
        <f t="shared" si="0"/>
        <v>0</v>
      </c>
      <c r="X13" s="54">
        <f t="shared" si="1"/>
        <v>0</v>
      </c>
      <c r="Y13" s="54">
        <f t="shared" si="2"/>
        <v>0</v>
      </c>
      <c r="Z13" s="13"/>
    </row>
    <row r="14" spans="1:26" ht="17.25" customHeight="1">
      <c r="A14" s="4">
        <v>10</v>
      </c>
      <c r="B14" s="7" t="s">
        <v>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54">
        <f t="shared" si="0"/>
        <v>0</v>
      </c>
      <c r="X14" s="54">
        <f t="shared" si="1"/>
        <v>0</v>
      </c>
      <c r="Y14" s="54">
        <f t="shared" si="2"/>
        <v>0</v>
      </c>
      <c r="Z14" s="13"/>
    </row>
    <row r="15" spans="1:26" ht="17.25" customHeight="1">
      <c r="A15" s="4">
        <v>11</v>
      </c>
      <c r="B15" s="7" t="s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54">
        <f t="shared" si="0"/>
        <v>0</v>
      </c>
      <c r="X15" s="54">
        <f t="shared" si="1"/>
        <v>0</v>
      </c>
      <c r="Y15" s="54">
        <f t="shared" si="2"/>
        <v>0</v>
      </c>
      <c r="Z15" s="13"/>
    </row>
    <row r="16" spans="1:26" ht="17.25" customHeight="1">
      <c r="A16" s="4">
        <v>12</v>
      </c>
      <c r="B16" s="7" t="s">
        <v>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54">
        <f t="shared" si="0"/>
        <v>0</v>
      </c>
      <c r="X16" s="54">
        <f t="shared" si="1"/>
        <v>0</v>
      </c>
      <c r="Y16" s="54">
        <f t="shared" si="2"/>
        <v>0</v>
      </c>
      <c r="Z16" s="13"/>
    </row>
    <row r="17" spans="1:26" ht="17.25" customHeight="1">
      <c r="A17" s="4">
        <v>13</v>
      </c>
      <c r="B17" s="7" t="s">
        <v>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54">
        <f t="shared" si="0"/>
        <v>0</v>
      </c>
      <c r="X17" s="54">
        <f t="shared" si="1"/>
        <v>0</v>
      </c>
      <c r="Y17" s="54">
        <f t="shared" si="2"/>
        <v>0</v>
      </c>
      <c r="Z17" s="13"/>
    </row>
    <row r="18" spans="1:26" ht="17.25" customHeight="1">
      <c r="A18" s="4">
        <v>14</v>
      </c>
      <c r="B18" s="7" t="s">
        <v>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54">
        <f t="shared" si="0"/>
        <v>0</v>
      </c>
      <c r="X18" s="54">
        <f t="shared" si="1"/>
        <v>0</v>
      </c>
      <c r="Y18" s="54">
        <f t="shared" si="2"/>
        <v>0</v>
      </c>
      <c r="Z18" s="13"/>
    </row>
    <row r="19" spans="1:26" ht="17.25" customHeight="1">
      <c r="A19" s="4">
        <v>15</v>
      </c>
      <c r="B19" s="7" t="s">
        <v>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54">
        <f t="shared" si="0"/>
        <v>0</v>
      </c>
      <c r="X19" s="54">
        <f t="shared" si="1"/>
        <v>0</v>
      </c>
      <c r="Y19" s="54">
        <f t="shared" si="2"/>
        <v>0</v>
      </c>
      <c r="Z19" s="13"/>
    </row>
    <row r="20" spans="1:26" ht="17.25" customHeight="1">
      <c r="A20" s="4">
        <v>16</v>
      </c>
      <c r="B20" s="7" t="s">
        <v>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54">
        <f t="shared" si="0"/>
        <v>0</v>
      </c>
      <c r="X20" s="54">
        <f t="shared" si="1"/>
        <v>0</v>
      </c>
      <c r="Y20" s="54">
        <f t="shared" si="2"/>
        <v>0</v>
      </c>
      <c r="Z20" s="13"/>
    </row>
    <row r="21" spans="1:26" ht="17.25" customHeight="1">
      <c r="A21" s="4">
        <v>17</v>
      </c>
      <c r="B21" s="7" t="s">
        <v>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54">
        <f t="shared" si="0"/>
        <v>0</v>
      </c>
      <c r="X21" s="54">
        <f t="shared" si="1"/>
        <v>0</v>
      </c>
      <c r="Y21" s="54">
        <f t="shared" si="2"/>
        <v>0</v>
      </c>
      <c r="Z21" s="13"/>
    </row>
    <row r="22" spans="1:26" ht="17.25" customHeight="1">
      <c r="A22" s="4">
        <v>18</v>
      </c>
      <c r="B22" s="7" t="s">
        <v>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54">
        <f t="shared" si="0"/>
        <v>0</v>
      </c>
      <c r="X22" s="54">
        <f t="shared" si="1"/>
        <v>0</v>
      </c>
      <c r="Y22" s="54">
        <f t="shared" si="2"/>
        <v>0</v>
      </c>
      <c r="Z22" s="13"/>
    </row>
    <row r="23" spans="1:26" ht="17.25" customHeight="1">
      <c r="A23" s="4">
        <v>19</v>
      </c>
      <c r="B23" s="7" t="s">
        <v>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54">
        <f t="shared" si="0"/>
        <v>0</v>
      </c>
      <c r="X23" s="54">
        <f t="shared" si="1"/>
        <v>0</v>
      </c>
      <c r="Y23" s="54">
        <f t="shared" si="2"/>
        <v>0</v>
      </c>
      <c r="Z23" s="13"/>
    </row>
    <row r="24" spans="1:26" ht="17.25" customHeight="1">
      <c r="A24" s="4">
        <v>20</v>
      </c>
      <c r="B24" s="7" t="s">
        <v>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54">
        <f t="shared" si="0"/>
        <v>0</v>
      </c>
      <c r="X24" s="54">
        <f t="shared" si="1"/>
        <v>0</v>
      </c>
      <c r="Y24" s="54">
        <f t="shared" si="2"/>
        <v>0</v>
      </c>
      <c r="Z24" s="13"/>
    </row>
    <row r="25" spans="1:26" ht="17.25" customHeight="1">
      <c r="A25" s="4">
        <v>21</v>
      </c>
      <c r="B25" s="7" t="s">
        <v>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54">
        <f t="shared" si="0"/>
        <v>0</v>
      </c>
      <c r="X25" s="54">
        <f t="shared" si="1"/>
        <v>0</v>
      </c>
      <c r="Y25" s="54">
        <f t="shared" si="2"/>
        <v>0</v>
      </c>
      <c r="Z25" s="13"/>
    </row>
    <row r="26" spans="1:26" ht="17.25" customHeight="1">
      <c r="A26" s="4">
        <v>22</v>
      </c>
      <c r="B26" s="7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54">
        <f t="shared" si="0"/>
        <v>0</v>
      </c>
      <c r="X26" s="54">
        <f t="shared" si="1"/>
        <v>0</v>
      </c>
      <c r="Y26" s="54">
        <f t="shared" si="2"/>
        <v>0</v>
      </c>
      <c r="Z26" s="13"/>
    </row>
    <row r="27" spans="1:26" ht="17.25" customHeight="1">
      <c r="A27" s="4">
        <v>23</v>
      </c>
      <c r="B27" s="7" t="s">
        <v>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54">
        <f t="shared" si="0"/>
        <v>0</v>
      </c>
      <c r="X27" s="54">
        <f t="shared" si="1"/>
        <v>0</v>
      </c>
      <c r="Y27" s="54">
        <f t="shared" si="2"/>
        <v>0</v>
      </c>
      <c r="Z27" s="13"/>
    </row>
    <row r="28" spans="1:26" ht="17.25" customHeight="1">
      <c r="A28" s="4">
        <v>24</v>
      </c>
      <c r="B28" s="7" t="s">
        <v>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54">
        <f t="shared" si="0"/>
        <v>0</v>
      </c>
      <c r="X28" s="54">
        <f t="shared" si="1"/>
        <v>0</v>
      </c>
      <c r="Y28" s="54">
        <f t="shared" si="2"/>
        <v>0</v>
      </c>
      <c r="Z28" s="13"/>
    </row>
    <row r="29" spans="1:26" ht="17.25" customHeight="1">
      <c r="A29" s="4">
        <v>25</v>
      </c>
      <c r="B29" s="7" t="s">
        <v>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54">
        <f t="shared" si="0"/>
        <v>0</v>
      </c>
      <c r="X29" s="54">
        <f t="shared" si="1"/>
        <v>0</v>
      </c>
      <c r="Y29" s="54">
        <f t="shared" si="2"/>
        <v>0</v>
      </c>
      <c r="Z29" s="13"/>
    </row>
    <row r="30" spans="1:26" ht="17.25" customHeight="1">
      <c r="A30" s="4">
        <v>26</v>
      </c>
      <c r="B30" s="7" t="s">
        <v>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54">
        <f t="shared" si="0"/>
        <v>0</v>
      </c>
      <c r="X30" s="54">
        <f t="shared" si="1"/>
        <v>0</v>
      </c>
      <c r="Y30" s="54">
        <f t="shared" si="2"/>
        <v>0</v>
      </c>
      <c r="Z30" s="13"/>
    </row>
    <row r="31" spans="1:26" ht="17.25" customHeight="1">
      <c r="A31" s="4">
        <v>27</v>
      </c>
      <c r="B31" s="7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54">
        <f t="shared" si="0"/>
        <v>0</v>
      </c>
      <c r="X31" s="54">
        <f t="shared" si="1"/>
        <v>0</v>
      </c>
      <c r="Y31" s="54">
        <f t="shared" si="2"/>
        <v>0</v>
      </c>
      <c r="Z31" s="13"/>
    </row>
    <row r="32" spans="1:26" ht="17.25" customHeight="1">
      <c r="A32" s="4">
        <v>28</v>
      </c>
      <c r="B32" s="7" t="s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54">
        <f t="shared" si="0"/>
        <v>0</v>
      </c>
      <c r="X32" s="54">
        <f t="shared" si="1"/>
        <v>0</v>
      </c>
      <c r="Y32" s="54">
        <f t="shared" si="2"/>
        <v>0</v>
      </c>
      <c r="Z32" s="13"/>
    </row>
    <row r="33" spans="1:26" ht="17.25" customHeight="1">
      <c r="A33" s="4"/>
      <c r="B33" s="7" t="s">
        <v>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54">
        <f t="shared" si="0"/>
        <v>0</v>
      </c>
      <c r="X33" s="54">
        <f t="shared" si="1"/>
        <v>0</v>
      </c>
      <c r="Y33" s="54">
        <f t="shared" si="2"/>
        <v>0</v>
      </c>
      <c r="Z33" s="13"/>
    </row>
    <row r="34" spans="1:26" ht="17.25" customHeight="1">
      <c r="A34" s="4"/>
      <c r="B34" s="7" t="s">
        <v>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54">
        <f t="shared" si="0"/>
        <v>0</v>
      </c>
      <c r="X34" s="54">
        <f t="shared" si="1"/>
        <v>0</v>
      </c>
      <c r="Y34" s="54">
        <f t="shared" si="2"/>
        <v>0</v>
      </c>
      <c r="Z34" s="13"/>
    </row>
    <row r="35" spans="1:26" ht="17.25" customHeight="1">
      <c r="A35" s="4"/>
      <c r="B35" s="7" t="s">
        <v>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54">
        <f t="shared" si="0"/>
        <v>0</v>
      </c>
      <c r="X35" s="54">
        <f t="shared" si="1"/>
        <v>0</v>
      </c>
      <c r="Y35" s="54">
        <f t="shared" si="2"/>
        <v>0</v>
      </c>
      <c r="Z35" s="13"/>
    </row>
    <row r="36" spans="1:26" ht="13.5">
      <c r="A36" s="56"/>
      <c r="B36" s="56"/>
      <c r="C36" s="52">
        <f aca="true" t="shared" si="3" ref="C36:X36">SUM(C5:C35)</f>
        <v>0</v>
      </c>
      <c r="D36" s="52">
        <f t="shared" si="3"/>
        <v>0</v>
      </c>
      <c r="E36" s="52">
        <f t="shared" si="3"/>
        <v>0</v>
      </c>
      <c r="F36" s="52">
        <f t="shared" si="3"/>
        <v>0</v>
      </c>
      <c r="G36" s="52">
        <f t="shared" si="3"/>
        <v>0</v>
      </c>
      <c r="H36" s="52">
        <f t="shared" si="3"/>
        <v>0</v>
      </c>
      <c r="I36" s="52">
        <f t="shared" si="3"/>
        <v>0</v>
      </c>
      <c r="J36" s="52">
        <f t="shared" si="3"/>
        <v>0</v>
      </c>
      <c r="K36" s="52">
        <f t="shared" si="3"/>
        <v>0</v>
      </c>
      <c r="L36" s="52">
        <f t="shared" si="3"/>
        <v>0</v>
      </c>
      <c r="M36" s="52">
        <f t="shared" si="3"/>
        <v>0</v>
      </c>
      <c r="N36" s="52">
        <f t="shared" si="3"/>
        <v>0</v>
      </c>
      <c r="O36" s="52">
        <f t="shared" si="3"/>
        <v>0</v>
      </c>
      <c r="P36" s="52">
        <f t="shared" si="3"/>
        <v>0</v>
      </c>
      <c r="Q36" s="52">
        <f t="shared" si="3"/>
        <v>0</v>
      </c>
      <c r="R36" s="52">
        <f t="shared" si="3"/>
        <v>0</v>
      </c>
      <c r="S36" s="52">
        <f t="shared" si="3"/>
        <v>0</v>
      </c>
      <c r="T36" s="52">
        <f t="shared" si="3"/>
        <v>0</v>
      </c>
      <c r="U36" s="52">
        <f t="shared" si="3"/>
        <v>0</v>
      </c>
      <c r="V36" s="52">
        <f t="shared" si="3"/>
        <v>0</v>
      </c>
      <c r="W36" s="52">
        <f t="shared" si="3"/>
        <v>0</v>
      </c>
      <c r="X36" s="52">
        <f t="shared" si="3"/>
        <v>0</v>
      </c>
      <c r="Y36" s="53"/>
      <c r="Z36" s="55"/>
    </row>
  </sheetData>
  <mergeCells count="3">
    <mergeCell ref="C3:D3"/>
    <mergeCell ref="A1:B3"/>
    <mergeCell ref="E3:F3"/>
  </mergeCells>
  <printOptions/>
  <pageMargins left="0.75" right="0.75" top="1" bottom="1" header="0.512" footer="0.512"/>
  <pageSetup fitToHeight="1" fitToWidth="1" horizontalDpi="600" verticalDpi="600" orientation="landscape" paperSize="9" scale="64" r:id="rId3"/>
  <headerFooter alignWithMargins="0">
    <oddHeader>&amp;R&amp;D</oddHeader>
    <oddFooter>&amp;RArmeriaTaxCompany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workbookViewId="0" topLeftCell="A1">
      <pane xSplit="2" ySplit="4" topLeftCell="C5" activePane="bottomRight" state="frozen"/>
      <selection pane="topLeft" activeCell="Y13" sqref="W5:Y13"/>
      <selection pane="topRight" activeCell="Y13" sqref="W5:Y13"/>
      <selection pane="bottomLeft" activeCell="Y13" sqref="W5:Y13"/>
      <selection pane="bottomRight" activeCell="Y13" sqref="W5:Y13"/>
    </sheetView>
  </sheetViews>
  <sheetFormatPr defaultColWidth="9.00390625" defaultRowHeight="13.5"/>
  <cols>
    <col min="1" max="1" width="4.625" style="11" customWidth="1"/>
    <col min="2" max="2" width="4.00390625" style="11" customWidth="1"/>
    <col min="3" max="3" width="9.25390625" style="11" customWidth="1"/>
    <col min="4" max="4" width="8.375" style="11" customWidth="1"/>
    <col min="5" max="21" width="7.50390625" style="11" customWidth="1"/>
    <col min="22" max="22" width="10.625" style="11" customWidth="1"/>
    <col min="23" max="23" width="12.75390625" style="11" customWidth="1"/>
    <col min="24" max="25" width="9.25390625" style="11" customWidth="1"/>
    <col min="26" max="26" width="9.875" style="11" customWidth="1"/>
    <col min="27" max="16384" width="9.00390625" style="11" customWidth="1"/>
  </cols>
  <sheetData>
    <row r="1" spans="1:26" ht="8.25" customHeight="1">
      <c r="A1" s="78" t="s">
        <v>7</v>
      </c>
      <c r="B1" s="7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78"/>
      <c r="B2" s="7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79"/>
      <c r="B3" s="79"/>
      <c r="C3" s="76" t="s">
        <v>25</v>
      </c>
      <c r="D3" s="77"/>
      <c r="E3" s="82"/>
      <c r="F3" s="8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9.25" customHeight="1">
      <c r="A4" s="3" t="s">
        <v>122</v>
      </c>
      <c r="B4" s="3" t="s">
        <v>125</v>
      </c>
      <c r="C4" s="3" t="s">
        <v>29</v>
      </c>
      <c r="D4" s="3" t="s">
        <v>33</v>
      </c>
      <c r="E4" s="3" t="s">
        <v>41</v>
      </c>
      <c r="F4" s="3" t="s">
        <v>44</v>
      </c>
      <c r="G4" s="3" t="s">
        <v>118</v>
      </c>
      <c r="H4" s="3" t="s">
        <v>48</v>
      </c>
      <c r="I4" s="3" t="s">
        <v>55</v>
      </c>
      <c r="J4" s="3" t="s">
        <v>61</v>
      </c>
      <c r="K4" s="3" t="s">
        <v>67</v>
      </c>
      <c r="L4" s="3" t="s">
        <v>70</v>
      </c>
      <c r="M4" s="3" t="s">
        <v>73</v>
      </c>
      <c r="N4" s="3" t="s">
        <v>78</v>
      </c>
      <c r="O4" s="3" t="s">
        <v>82</v>
      </c>
      <c r="P4" s="3" t="s">
        <v>85</v>
      </c>
      <c r="Q4" s="3" t="s">
        <v>87</v>
      </c>
      <c r="R4" s="3" t="s">
        <v>94</v>
      </c>
      <c r="S4" s="3" t="s">
        <v>101</v>
      </c>
      <c r="T4" s="3" t="s">
        <v>103</v>
      </c>
      <c r="U4" s="3" t="s">
        <v>108</v>
      </c>
      <c r="V4" s="70" t="s">
        <v>172</v>
      </c>
      <c r="W4" s="3" t="s">
        <v>110</v>
      </c>
      <c r="X4" s="3" t="s">
        <v>0</v>
      </c>
      <c r="Y4" s="3" t="s">
        <v>24</v>
      </c>
      <c r="Z4" s="3" t="s">
        <v>116</v>
      </c>
    </row>
    <row r="5" spans="1:26" ht="17.25" customHeight="1">
      <c r="A5" s="4">
        <v>1</v>
      </c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54">
        <f aca="true" t="shared" si="0" ref="W5:W35">SUM(E5:V5)</f>
        <v>0</v>
      </c>
      <c r="X5" s="54">
        <f aca="true" t="shared" si="1" ref="X5:X35">+C5+D5-W5</f>
        <v>0</v>
      </c>
      <c r="Y5" s="54">
        <f>IF(E3+X5&lt;0,"現金マイナス",E3+X5)</f>
        <v>0</v>
      </c>
      <c r="Z5" s="13"/>
    </row>
    <row r="6" spans="1:26" ht="17.25" customHeight="1">
      <c r="A6" s="4">
        <v>2</v>
      </c>
      <c r="B6" s="7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4">
        <f t="shared" si="0"/>
        <v>0</v>
      </c>
      <c r="X6" s="54">
        <f t="shared" si="1"/>
        <v>0</v>
      </c>
      <c r="Y6" s="54">
        <f aca="true" t="shared" si="2" ref="Y6:Y35">IF(Y5+X6&lt;0,"現金マイナス",Y5+X6)</f>
        <v>0</v>
      </c>
      <c r="Z6" s="13"/>
    </row>
    <row r="7" spans="1:26" ht="17.25" customHeight="1">
      <c r="A7" s="4">
        <v>3</v>
      </c>
      <c r="B7" s="7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54">
        <f t="shared" si="0"/>
        <v>0</v>
      </c>
      <c r="X7" s="54">
        <f t="shared" si="1"/>
        <v>0</v>
      </c>
      <c r="Y7" s="54">
        <f t="shared" si="2"/>
        <v>0</v>
      </c>
      <c r="Z7" s="13"/>
    </row>
    <row r="8" spans="1:26" ht="17.25" customHeight="1">
      <c r="A8" s="4">
        <v>4</v>
      </c>
      <c r="B8" s="7" t="s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54">
        <f t="shared" si="0"/>
        <v>0</v>
      </c>
      <c r="X8" s="54">
        <f t="shared" si="1"/>
        <v>0</v>
      </c>
      <c r="Y8" s="54">
        <f t="shared" si="2"/>
        <v>0</v>
      </c>
      <c r="Z8" s="13"/>
    </row>
    <row r="9" spans="1:26" ht="17.25" customHeight="1">
      <c r="A9" s="4">
        <v>5</v>
      </c>
      <c r="B9" s="7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54">
        <f t="shared" si="0"/>
        <v>0</v>
      </c>
      <c r="X9" s="54">
        <f t="shared" si="1"/>
        <v>0</v>
      </c>
      <c r="Y9" s="54">
        <f t="shared" si="2"/>
        <v>0</v>
      </c>
      <c r="Z9" s="13"/>
    </row>
    <row r="10" spans="1:26" ht="17.25" customHeight="1">
      <c r="A10" s="4">
        <v>6</v>
      </c>
      <c r="B10" s="7" t="s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54">
        <f t="shared" si="0"/>
        <v>0</v>
      </c>
      <c r="X10" s="54">
        <f t="shared" si="1"/>
        <v>0</v>
      </c>
      <c r="Y10" s="54">
        <f t="shared" si="2"/>
        <v>0</v>
      </c>
      <c r="Z10" s="13"/>
    </row>
    <row r="11" spans="1:26" ht="17.25" customHeight="1">
      <c r="A11" s="4">
        <v>7</v>
      </c>
      <c r="B11" s="7" t="s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54">
        <f t="shared" si="0"/>
        <v>0</v>
      </c>
      <c r="X11" s="54">
        <f t="shared" si="1"/>
        <v>0</v>
      </c>
      <c r="Y11" s="54">
        <f t="shared" si="2"/>
        <v>0</v>
      </c>
      <c r="Z11" s="13"/>
    </row>
    <row r="12" spans="1:26" ht="17.25" customHeight="1">
      <c r="A12" s="4">
        <v>8</v>
      </c>
      <c r="B12" s="7" t="s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54">
        <f t="shared" si="0"/>
        <v>0</v>
      </c>
      <c r="X12" s="54">
        <f t="shared" si="1"/>
        <v>0</v>
      </c>
      <c r="Y12" s="54">
        <f t="shared" si="2"/>
        <v>0</v>
      </c>
      <c r="Z12" s="13"/>
    </row>
    <row r="13" spans="1:26" ht="17.25" customHeight="1">
      <c r="A13" s="4">
        <v>9</v>
      </c>
      <c r="B13" s="7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54">
        <f t="shared" si="0"/>
        <v>0</v>
      </c>
      <c r="X13" s="54">
        <f t="shared" si="1"/>
        <v>0</v>
      </c>
      <c r="Y13" s="54">
        <f t="shared" si="2"/>
        <v>0</v>
      </c>
      <c r="Z13" s="13"/>
    </row>
    <row r="14" spans="1:26" ht="17.25" customHeight="1">
      <c r="A14" s="4">
        <v>10</v>
      </c>
      <c r="B14" s="7" t="s">
        <v>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54">
        <f t="shared" si="0"/>
        <v>0</v>
      </c>
      <c r="X14" s="54">
        <f t="shared" si="1"/>
        <v>0</v>
      </c>
      <c r="Y14" s="54">
        <f t="shared" si="2"/>
        <v>0</v>
      </c>
      <c r="Z14" s="13"/>
    </row>
    <row r="15" spans="1:26" ht="17.25" customHeight="1">
      <c r="A15" s="4">
        <v>11</v>
      </c>
      <c r="B15" s="7" t="s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54">
        <f t="shared" si="0"/>
        <v>0</v>
      </c>
      <c r="X15" s="54">
        <f t="shared" si="1"/>
        <v>0</v>
      </c>
      <c r="Y15" s="54">
        <f t="shared" si="2"/>
        <v>0</v>
      </c>
      <c r="Z15" s="13"/>
    </row>
    <row r="16" spans="1:26" ht="17.25" customHeight="1">
      <c r="A16" s="4">
        <v>12</v>
      </c>
      <c r="B16" s="7" t="s">
        <v>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54">
        <f t="shared" si="0"/>
        <v>0</v>
      </c>
      <c r="X16" s="54">
        <f t="shared" si="1"/>
        <v>0</v>
      </c>
      <c r="Y16" s="54">
        <f t="shared" si="2"/>
        <v>0</v>
      </c>
      <c r="Z16" s="13"/>
    </row>
    <row r="17" spans="1:26" ht="17.25" customHeight="1">
      <c r="A17" s="4">
        <v>13</v>
      </c>
      <c r="B17" s="7" t="s">
        <v>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54">
        <f t="shared" si="0"/>
        <v>0</v>
      </c>
      <c r="X17" s="54">
        <f t="shared" si="1"/>
        <v>0</v>
      </c>
      <c r="Y17" s="54">
        <f t="shared" si="2"/>
        <v>0</v>
      </c>
      <c r="Z17" s="13"/>
    </row>
    <row r="18" spans="1:26" ht="17.25" customHeight="1">
      <c r="A18" s="4">
        <v>14</v>
      </c>
      <c r="B18" s="7" t="s">
        <v>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54">
        <f t="shared" si="0"/>
        <v>0</v>
      </c>
      <c r="X18" s="54">
        <f t="shared" si="1"/>
        <v>0</v>
      </c>
      <c r="Y18" s="54">
        <f t="shared" si="2"/>
        <v>0</v>
      </c>
      <c r="Z18" s="13"/>
    </row>
    <row r="19" spans="1:26" ht="17.25" customHeight="1">
      <c r="A19" s="4">
        <v>15</v>
      </c>
      <c r="B19" s="7" t="s">
        <v>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54">
        <f t="shared" si="0"/>
        <v>0</v>
      </c>
      <c r="X19" s="54">
        <f t="shared" si="1"/>
        <v>0</v>
      </c>
      <c r="Y19" s="54">
        <f t="shared" si="2"/>
        <v>0</v>
      </c>
      <c r="Z19" s="13"/>
    </row>
    <row r="20" spans="1:26" ht="17.25" customHeight="1">
      <c r="A20" s="4">
        <v>16</v>
      </c>
      <c r="B20" s="7" t="s">
        <v>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54">
        <f t="shared" si="0"/>
        <v>0</v>
      </c>
      <c r="X20" s="54">
        <f t="shared" si="1"/>
        <v>0</v>
      </c>
      <c r="Y20" s="54">
        <f t="shared" si="2"/>
        <v>0</v>
      </c>
      <c r="Z20" s="13"/>
    </row>
    <row r="21" spans="1:26" ht="17.25" customHeight="1">
      <c r="A21" s="4">
        <v>17</v>
      </c>
      <c r="B21" s="7" t="s">
        <v>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54">
        <f t="shared" si="0"/>
        <v>0</v>
      </c>
      <c r="X21" s="54">
        <f t="shared" si="1"/>
        <v>0</v>
      </c>
      <c r="Y21" s="54">
        <f t="shared" si="2"/>
        <v>0</v>
      </c>
      <c r="Z21" s="13"/>
    </row>
    <row r="22" spans="1:26" ht="17.25" customHeight="1">
      <c r="A22" s="4">
        <v>18</v>
      </c>
      <c r="B22" s="7" t="s">
        <v>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54">
        <f t="shared" si="0"/>
        <v>0</v>
      </c>
      <c r="X22" s="54">
        <f t="shared" si="1"/>
        <v>0</v>
      </c>
      <c r="Y22" s="54">
        <f t="shared" si="2"/>
        <v>0</v>
      </c>
      <c r="Z22" s="13"/>
    </row>
    <row r="23" spans="1:26" ht="17.25" customHeight="1">
      <c r="A23" s="4">
        <v>19</v>
      </c>
      <c r="B23" s="7" t="s">
        <v>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54">
        <f t="shared" si="0"/>
        <v>0</v>
      </c>
      <c r="X23" s="54">
        <f t="shared" si="1"/>
        <v>0</v>
      </c>
      <c r="Y23" s="54">
        <f t="shared" si="2"/>
        <v>0</v>
      </c>
      <c r="Z23" s="13"/>
    </row>
    <row r="24" spans="1:26" ht="17.25" customHeight="1">
      <c r="A24" s="4">
        <v>20</v>
      </c>
      <c r="B24" s="7" t="s">
        <v>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54">
        <f t="shared" si="0"/>
        <v>0</v>
      </c>
      <c r="X24" s="54">
        <f t="shared" si="1"/>
        <v>0</v>
      </c>
      <c r="Y24" s="54">
        <f t="shared" si="2"/>
        <v>0</v>
      </c>
      <c r="Z24" s="13"/>
    </row>
    <row r="25" spans="1:26" ht="17.25" customHeight="1">
      <c r="A25" s="4">
        <v>21</v>
      </c>
      <c r="B25" s="7" t="s">
        <v>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54">
        <f t="shared" si="0"/>
        <v>0</v>
      </c>
      <c r="X25" s="54">
        <f t="shared" si="1"/>
        <v>0</v>
      </c>
      <c r="Y25" s="54">
        <f t="shared" si="2"/>
        <v>0</v>
      </c>
      <c r="Z25" s="13"/>
    </row>
    <row r="26" spans="1:26" ht="17.25" customHeight="1">
      <c r="A26" s="4">
        <v>22</v>
      </c>
      <c r="B26" s="7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54">
        <f t="shared" si="0"/>
        <v>0</v>
      </c>
      <c r="X26" s="54">
        <f t="shared" si="1"/>
        <v>0</v>
      </c>
      <c r="Y26" s="54">
        <f t="shared" si="2"/>
        <v>0</v>
      </c>
      <c r="Z26" s="13"/>
    </row>
    <row r="27" spans="1:26" ht="17.25" customHeight="1">
      <c r="A27" s="4">
        <v>23</v>
      </c>
      <c r="B27" s="7" t="s">
        <v>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54">
        <f t="shared" si="0"/>
        <v>0</v>
      </c>
      <c r="X27" s="54">
        <f t="shared" si="1"/>
        <v>0</v>
      </c>
      <c r="Y27" s="54">
        <f t="shared" si="2"/>
        <v>0</v>
      </c>
      <c r="Z27" s="13"/>
    </row>
    <row r="28" spans="1:26" ht="17.25" customHeight="1">
      <c r="A28" s="4">
        <v>24</v>
      </c>
      <c r="B28" s="7" t="s">
        <v>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54">
        <f t="shared" si="0"/>
        <v>0</v>
      </c>
      <c r="X28" s="54">
        <f t="shared" si="1"/>
        <v>0</v>
      </c>
      <c r="Y28" s="54">
        <f t="shared" si="2"/>
        <v>0</v>
      </c>
      <c r="Z28" s="13"/>
    </row>
    <row r="29" spans="1:26" ht="17.25" customHeight="1">
      <c r="A29" s="4">
        <v>25</v>
      </c>
      <c r="B29" s="7" t="s">
        <v>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54">
        <f t="shared" si="0"/>
        <v>0</v>
      </c>
      <c r="X29" s="54">
        <f t="shared" si="1"/>
        <v>0</v>
      </c>
      <c r="Y29" s="54">
        <f t="shared" si="2"/>
        <v>0</v>
      </c>
      <c r="Z29" s="13"/>
    </row>
    <row r="30" spans="1:26" ht="17.25" customHeight="1">
      <c r="A30" s="4">
        <v>26</v>
      </c>
      <c r="B30" s="7" t="s">
        <v>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54">
        <f t="shared" si="0"/>
        <v>0</v>
      </c>
      <c r="X30" s="54">
        <f t="shared" si="1"/>
        <v>0</v>
      </c>
      <c r="Y30" s="54">
        <f t="shared" si="2"/>
        <v>0</v>
      </c>
      <c r="Z30" s="13"/>
    </row>
    <row r="31" spans="1:26" ht="17.25" customHeight="1">
      <c r="A31" s="4">
        <v>27</v>
      </c>
      <c r="B31" s="7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54">
        <f t="shared" si="0"/>
        <v>0</v>
      </c>
      <c r="X31" s="54">
        <f t="shared" si="1"/>
        <v>0</v>
      </c>
      <c r="Y31" s="54">
        <f t="shared" si="2"/>
        <v>0</v>
      </c>
      <c r="Z31" s="13"/>
    </row>
    <row r="32" spans="1:26" ht="17.25" customHeight="1">
      <c r="A32" s="4">
        <v>28</v>
      </c>
      <c r="B32" s="7" t="s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54">
        <f t="shared" si="0"/>
        <v>0</v>
      </c>
      <c r="X32" s="54">
        <f t="shared" si="1"/>
        <v>0</v>
      </c>
      <c r="Y32" s="54">
        <f t="shared" si="2"/>
        <v>0</v>
      </c>
      <c r="Z32" s="13"/>
    </row>
    <row r="33" spans="1:26" ht="17.25" customHeight="1">
      <c r="A33" s="4">
        <v>29</v>
      </c>
      <c r="B33" s="7" t="s">
        <v>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54">
        <f t="shared" si="0"/>
        <v>0</v>
      </c>
      <c r="X33" s="54">
        <f t="shared" si="1"/>
        <v>0</v>
      </c>
      <c r="Y33" s="54">
        <f t="shared" si="2"/>
        <v>0</v>
      </c>
      <c r="Z33" s="13"/>
    </row>
    <row r="34" spans="1:26" ht="17.25" customHeight="1">
      <c r="A34" s="4">
        <v>30</v>
      </c>
      <c r="B34" s="7" t="s">
        <v>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54">
        <f t="shared" si="0"/>
        <v>0</v>
      </c>
      <c r="X34" s="54">
        <f t="shared" si="1"/>
        <v>0</v>
      </c>
      <c r="Y34" s="54">
        <f t="shared" si="2"/>
        <v>0</v>
      </c>
      <c r="Z34" s="13"/>
    </row>
    <row r="35" spans="1:26" ht="17.25" customHeight="1">
      <c r="A35" s="4">
        <v>31</v>
      </c>
      <c r="B35" s="7" t="s">
        <v>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54">
        <f t="shared" si="0"/>
        <v>0</v>
      </c>
      <c r="X35" s="54">
        <f t="shared" si="1"/>
        <v>0</v>
      </c>
      <c r="Y35" s="54">
        <f t="shared" si="2"/>
        <v>0</v>
      </c>
      <c r="Z35" s="13"/>
    </row>
    <row r="36" spans="1:26" ht="13.5">
      <c r="A36" s="56"/>
      <c r="B36" s="56"/>
      <c r="C36" s="52">
        <f aca="true" t="shared" si="3" ref="C36:X36">SUM(C5:C35)</f>
        <v>0</v>
      </c>
      <c r="D36" s="52">
        <f t="shared" si="3"/>
        <v>0</v>
      </c>
      <c r="E36" s="52">
        <f t="shared" si="3"/>
        <v>0</v>
      </c>
      <c r="F36" s="52">
        <f t="shared" si="3"/>
        <v>0</v>
      </c>
      <c r="G36" s="52">
        <f t="shared" si="3"/>
        <v>0</v>
      </c>
      <c r="H36" s="52">
        <f t="shared" si="3"/>
        <v>0</v>
      </c>
      <c r="I36" s="52">
        <f t="shared" si="3"/>
        <v>0</v>
      </c>
      <c r="J36" s="52">
        <f t="shared" si="3"/>
        <v>0</v>
      </c>
      <c r="K36" s="52">
        <f t="shared" si="3"/>
        <v>0</v>
      </c>
      <c r="L36" s="52">
        <f t="shared" si="3"/>
        <v>0</v>
      </c>
      <c r="M36" s="52">
        <f t="shared" si="3"/>
        <v>0</v>
      </c>
      <c r="N36" s="52">
        <f t="shared" si="3"/>
        <v>0</v>
      </c>
      <c r="O36" s="52">
        <f t="shared" si="3"/>
        <v>0</v>
      </c>
      <c r="P36" s="52">
        <f t="shared" si="3"/>
        <v>0</v>
      </c>
      <c r="Q36" s="52">
        <f t="shared" si="3"/>
        <v>0</v>
      </c>
      <c r="R36" s="52">
        <f t="shared" si="3"/>
        <v>0</v>
      </c>
      <c r="S36" s="52">
        <f t="shared" si="3"/>
        <v>0</v>
      </c>
      <c r="T36" s="52">
        <f t="shared" si="3"/>
        <v>0</v>
      </c>
      <c r="U36" s="52">
        <f t="shared" si="3"/>
        <v>0</v>
      </c>
      <c r="V36" s="52">
        <f t="shared" si="3"/>
        <v>0</v>
      </c>
      <c r="W36" s="52">
        <f t="shared" si="3"/>
        <v>0</v>
      </c>
      <c r="X36" s="52">
        <f t="shared" si="3"/>
        <v>0</v>
      </c>
      <c r="Y36" s="53"/>
      <c r="Z36" s="55"/>
    </row>
  </sheetData>
  <mergeCells count="3">
    <mergeCell ref="C3:D3"/>
    <mergeCell ref="A1:B3"/>
    <mergeCell ref="E3:F3"/>
  </mergeCells>
  <printOptions/>
  <pageMargins left="0.75" right="0.75" top="1" bottom="1" header="0.512" footer="0.512"/>
  <pageSetup fitToHeight="1" fitToWidth="1" horizontalDpi="600" verticalDpi="600" orientation="landscape" paperSize="9" scale="64" r:id="rId3"/>
  <headerFooter alignWithMargins="0">
    <oddHeader>&amp;R&amp;D</oddHeader>
    <oddFooter>&amp;RArmeriaTaxCompany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workbookViewId="0" topLeftCell="A1">
      <pane xSplit="2" ySplit="4" topLeftCell="C5" activePane="bottomRight" state="frozen"/>
      <selection pane="topLeft" activeCell="Y13" sqref="W5:Y13"/>
      <selection pane="topRight" activeCell="Y13" sqref="W5:Y13"/>
      <selection pane="bottomLeft" activeCell="Y13" sqref="W5:Y13"/>
      <selection pane="bottomRight" activeCell="Y13" sqref="W5:Y13"/>
    </sheetView>
  </sheetViews>
  <sheetFormatPr defaultColWidth="9.00390625" defaultRowHeight="13.5"/>
  <cols>
    <col min="1" max="1" width="4.625" style="11" customWidth="1"/>
    <col min="2" max="2" width="4.00390625" style="11" customWidth="1"/>
    <col min="3" max="3" width="9.25390625" style="11" customWidth="1"/>
    <col min="4" max="4" width="8.375" style="11" customWidth="1"/>
    <col min="5" max="21" width="7.50390625" style="11" customWidth="1"/>
    <col min="22" max="22" width="10.625" style="11" customWidth="1"/>
    <col min="23" max="23" width="12.75390625" style="11" customWidth="1"/>
    <col min="24" max="25" width="9.25390625" style="11" customWidth="1"/>
    <col min="26" max="26" width="9.875" style="11" customWidth="1"/>
    <col min="27" max="16384" width="9.00390625" style="11" customWidth="1"/>
  </cols>
  <sheetData>
    <row r="1" spans="1:26" ht="8.25" customHeight="1">
      <c r="A1" s="78" t="s">
        <v>9</v>
      </c>
      <c r="B1" s="7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78"/>
      <c r="B2" s="7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79"/>
      <c r="B3" s="79"/>
      <c r="C3" s="76" t="s">
        <v>25</v>
      </c>
      <c r="D3" s="77"/>
      <c r="E3" s="82"/>
      <c r="F3" s="8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9.25" customHeight="1">
      <c r="A4" s="3" t="s">
        <v>122</v>
      </c>
      <c r="B4" s="3" t="s">
        <v>125</v>
      </c>
      <c r="C4" s="3" t="s">
        <v>29</v>
      </c>
      <c r="D4" s="3" t="s">
        <v>33</v>
      </c>
      <c r="E4" s="3" t="s">
        <v>34</v>
      </c>
      <c r="F4" s="3" t="s">
        <v>44</v>
      </c>
      <c r="G4" s="3" t="s">
        <v>118</v>
      </c>
      <c r="H4" s="3" t="s">
        <v>48</v>
      </c>
      <c r="I4" s="3" t="s">
        <v>55</v>
      </c>
      <c r="J4" s="3" t="s">
        <v>61</v>
      </c>
      <c r="K4" s="3" t="s">
        <v>67</v>
      </c>
      <c r="L4" s="3" t="s">
        <v>70</v>
      </c>
      <c r="M4" s="3" t="s">
        <v>73</v>
      </c>
      <c r="N4" s="3" t="s">
        <v>78</v>
      </c>
      <c r="O4" s="3" t="s">
        <v>82</v>
      </c>
      <c r="P4" s="3" t="s">
        <v>83</v>
      </c>
      <c r="Q4" s="3" t="s">
        <v>87</v>
      </c>
      <c r="R4" s="3" t="s">
        <v>90</v>
      </c>
      <c r="S4" s="3" t="s">
        <v>101</v>
      </c>
      <c r="T4" s="3" t="s">
        <v>103</v>
      </c>
      <c r="U4" s="3" t="s">
        <v>108</v>
      </c>
      <c r="V4" s="70" t="s">
        <v>172</v>
      </c>
      <c r="W4" s="3" t="s">
        <v>110</v>
      </c>
      <c r="X4" s="3" t="s">
        <v>0</v>
      </c>
      <c r="Y4" s="3" t="s">
        <v>24</v>
      </c>
      <c r="Z4" s="3" t="s">
        <v>116</v>
      </c>
    </row>
    <row r="5" spans="1:26" ht="17.25" customHeight="1">
      <c r="A5" s="4">
        <v>1</v>
      </c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54">
        <f aca="true" t="shared" si="0" ref="W5:W35">SUM(E5:V5)</f>
        <v>0</v>
      </c>
      <c r="X5" s="54">
        <f aca="true" t="shared" si="1" ref="X5:X35">+C5+D5-W5</f>
        <v>0</v>
      </c>
      <c r="Y5" s="54">
        <f>IF(E3+X5&lt;0,"現金マイナス",E3+X5)</f>
        <v>0</v>
      </c>
      <c r="Z5" s="13"/>
    </row>
    <row r="6" spans="1:26" ht="17.25" customHeight="1">
      <c r="A6" s="4">
        <v>2</v>
      </c>
      <c r="B6" s="7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4">
        <f t="shared" si="0"/>
        <v>0</v>
      </c>
      <c r="X6" s="54">
        <f t="shared" si="1"/>
        <v>0</v>
      </c>
      <c r="Y6" s="54">
        <f aca="true" t="shared" si="2" ref="Y6:Y35">IF(Y5+X6&lt;0,"現金マイナス",Y5+X6)</f>
        <v>0</v>
      </c>
      <c r="Z6" s="13"/>
    </row>
    <row r="7" spans="1:26" ht="17.25" customHeight="1">
      <c r="A7" s="4">
        <v>3</v>
      </c>
      <c r="B7" s="7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54">
        <f t="shared" si="0"/>
        <v>0</v>
      </c>
      <c r="X7" s="54">
        <f t="shared" si="1"/>
        <v>0</v>
      </c>
      <c r="Y7" s="54">
        <f t="shared" si="2"/>
        <v>0</v>
      </c>
      <c r="Z7" s="13"/>
    </row>
    <row r="8" spans="1:26" ht="17.25" customHeight="1">
      <c r="A8" s="4">
        <v>4</v>
      </c>
      <c r="B8" s="7" t="s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54">
        <f t="shared" si="0"/>
        <v>0</v>
      </c>
      <c r="X8" s="54">
        <f t="shared" si="1"/>
        <v>0</v>
      </c>
      <c r="Y8" s="54">
        <f t="shared" si="2"/>
        <v>0</v>
      </c>
      <c r="Z8" s="13"/>
    </row>
    <row r="9" spans="1:26" ht="17.25" customHeight="1">
      <c r="A9" s="4">
        <v>5</v>
      </c>
      <c r="B9" s="7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54">
        <f t="shared" si="0"/>
        <v>0</v>
      </c>
      <c r="X9" s="54">
        <f t="shared" si="1"/>
        <v>0</v>
      </c>
      <c r="Y9" s="54">
        <f t="shared" si="2"/>
        <v>0</v>
      </c>
      <c r="Z9" s="13"/>
    </row>
    <row r="10" spans="1:26" ht="17.25" customHeight="1">
      <c r="A10" s="4">
        <v>6</v>
      </c>
      <c r="B10" s="7" t="s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54">
        <f t="shared" si="0"/>
        <v>0</v>
      </c>
      <c r="X10" s="54">
        <f t="shared" si="1"/>
        <v>0</v>
      </c>
      <c r="Y10" s="54">
        <f t="shared" si="2"/>
        <v>0</v>
      </c>
      <c r="Z10" s="13"/>
    </row>
    <row r="11" spans="1:26" ht="17.25" customHeight="1">
      <c r="A11" s="4">
        <v>7</v>
      </c>
      <c r="B11" s="7" t="s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54">
        <f t="shared" si="0"/>
        <v>0</v>
      </c>
      <c r="X11" s="54">
        <f t="shared" si="1"/>
        <v>0</v>
      </c>
      <c r="Y11" s="54">
        <f t="shared" si="2"/>
        <v>0</v>
      </c>
      <c r="Z11" s="13"/>
    </row>
    <row r="12" spans="1:26" ht="17.25" customHeight="1">
      <c r="A12" s="4">
        <v>8</v>
      </c>
      <c r="B12" s="7" t="s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54">
        <f t="shared" si="0"/>
        <v>0</v>
      </c>
      <c r="X12" s="54">
        <f t="shared" si="1"/>
        <v>0</v>
      </c>
      <c r="Y12" s="54">
        <f t="shared" si="2"/>
        <v>0</v>
      </c>
      <c r="Z12" s="13"/>
    </row>
    <row r="13" spans="1:26" ht="17.25" customHeight="1">
      <c r="A13" s="4">
        <v>9</v>
      </c>
      <c r="B13" s="7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54">
        <f t="shared" si="0"/>
        <v>0</v>
      </c>
      <c r="X13" s="54">
        <f t="shared" si="1"/>
        <v>0</v>
      </c>
      <c r="Y13" s="54">
        <f t="shared" si="2"/>
        <v>0</v>
      </c>
      <c r="Z13" s="13"/>
    </row>
    <row r="14" spans="1:26" ht="17.25" customHeight="1">
      <c r="A14" s="4">
        <v>10</v>
      </c>
      <c r="B14" s="7" t="s">
        <v>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54">
        <f t="shared" si="0"/>
        <v>0</v>
      </c>
      <c r="X14" s="54">
        <f t="shared" si="1"/>
        <v>0</v>
      </c>
      <c r="Y14" s="54">
        <f t="shared" si="2"/>
        <v>0</v>
      </c>
      <c r="Z14" s="13"/>
    </row>
    <row r="15" spans="1:26" ht="17.25" customHeight="1">
      <c r="A15" s="4">
        <v>11</v>
      </c>
      <c r="B15" s="7" t="s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54">
        <f t="shared" si="0"/>
        <v>0</v>
      </c>
      <c r="X15" s="54">
        <f t="shared" si="1"/>
        <v>0</v>
      </c>
      <c r="Y15" s="54">
        <f t="shared" si="2"/>
        <v>0</v>
      </c>
      <c r="Z15" s="13"/>
    </row>
    <row r="16" spans="1:26" ht="17.25" customHeight="1">
      <c r="A16" s="4">
        <v>12</v>
      </c>
      <c r="B16" s="7" t="s">
        <v>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54">
        <f t="shared" si="0"/>
        <v>0</v>
      </c>
      <c r="X16" s="54">
        <f t="shared" si="1"/>
        <v>0</v>
      </c>
      <c r="Y16" s="54">
        <f t="shared" si="2"/>
        <v>0</v>
      </c>
      <c r="Z16" s="13"/>
    </row>
    <row r="17" spans="1:26" ht="17.25" customHeight="1">
      <c r="A17" s="4">
        <v>13</v>
      </c>
      <c r="B17" s="7" t="s">
        <v>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54">
        <f t="shared" si="0"/>
        <v>0</v>
      </c>
      <c r="X17" s="54">
        <f t="shared" si="1"/>
        <v>0</v>
      </c>
      <c r="Y17" s="54">
        <f t="shared" si="2"/>
        <v>0</v>
      </c>
      <c r="Z17" s="13"/>
    </row>
    <row r="18" spans="1:26" ht="17.25" customHeight="1">
      <c r="A18" s="4">
        <v>14</v>
      </c>
      <c r="B18" s="7" t="s">
        <v>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54">
        <f t="shared" si="0"/>
        <v>0</v>
      </c>
      <c r="X18" s="54">
        <f t="shared" si="1"/>
        <v>0</v>
      </c>
      <c r="Y18" s="54">
        <f t="shared" si="2"/>
        <v>0</v>
      </c>
      <c r="Z18" s="13"/>
    </row>
    <row r="19" spans="1:26" ht="17.25" customHeight="1">
      <c r="A19" s="4">
        <v>15</v>
      </c>
      <c r="B19" s="7" t="s">
        <v>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54">
        <f t="shared" si="0"/>
        <v>0</v>
      </c>
      <c r="X19" s="54">
        <f t="shared" si="1"/>
        <v>0</v>
      </c>
      <c r="Y19" s="54">
        <f t="shared" si="2"/>
        <v>0</v>
      </c>
      <c r="Z19" s="13"/>
    </row>
    <row r="20" spans="1:26" ht="17.25" customHeight="1">
      <c r="A20" s="4">
        <v>16</v>
      </c>
      <c r="B20" s="7" t="s">
        <v>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54">
        <f t="shared" si="0"/>
        <v>0</v>
      </c>
      <c r="X20" s="54">
        <f t="shared" si="1"/>
        <v>0</v>
      </c>
      <c r="Y20" s="54">
        <f t="shared" si="2"/>
        <v>0</v>
      </c>
      <c r="Z20" s="13"/>
    </row>
    <row r="21" spans="1:26" ht="17.25" customHeight="1">
      <c r="A21" s="4">
        <v>17</v>
      </c>
      <c r="B21" s="7" t="s">
        <v>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54">
        <f t="shared" si="0"/>
        <v>0</v>
      </c>
      <c r="X21" s="54">
        <f t="shared" si="1"/>
        <v>0</v>
      </c>
      <c r="Y21" s="54">
        <f t="shared" si="2"/>
        <v>0</v>
      </c>
      <c r="Z21" s="13"/>
    </row>
    <row r="22" spans="1:26" ht="17.25" customHeight="1">
      <c r="A22" s="4">
        <v>18</v>
      </c>
      <c r="B22" s="7" t="s">
        <v>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54">
        <f t="shared" si="0"/>
        <v>0</v>
      </c>
      <c r="X22" s="54">
        <f t="shared" si="1"/>
        <v>0</v>
      </c>
      <c r="Y22" s="54">
        <f t="shared" si="2"/>
        <v>0</v>
      </c>
      <c r="Z22" s="13"/>
    </row>
    <row r="23" spans="1:26" ht="17.25" customHeight="1">
      <c r="A23" s="4">
        <v>19</v>
      </c>
      <c r="B23" s="7" t="s">
        <v>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54">
        <f t="shared" si="0"/>
        <v>0</v>
      </c>
      <c r="X23" s="54">
        <f t="shared" si="1"/>
        <v>0</v>
      </c>
      <c r="Y23" s="54">
        <f t="shared" si="2"/>
        <v>0</v>
      </c>
      <c r="Z23" s="13"/>
    </row>
    <row r="24" spans="1:26" ht="17.25" customHeight="1">
      <c r="A24" s="4">
        <v>20</v>
      </c>
      <c r="B24" s="7" t="s">
        <v>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54">
        <f t="shared" si="0"/>
        <v>0</v>
      </c>
      <c r="X24" s="54">
        <f t="shared" si="1"/>
        <v>0</v>
      </c>
      <c r="Y24" s="54">
        <f t="shared" si="2"/>
        <v>0</v>
      </c>
      <c r="Z24" s="13"/>
    </row>
    <row r="25" spans="1:26" ht="17.25" customHeight="1">
      <c r="A25" s="4">
        <v>21</v>
      </c>
      <c r="B25" s="7" t="s">
        <v>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54">
        <f t="shared" si="0"/>
        <v>0</v>
      </c>
      <c r="X25" s="54">
        <f t="shared" si="1"/>
        <v>0</v>
      </c>
      <c r="Y25" s="54">
        <f t="shared" si="2"/>
        <v>0</v>
      </c>
      <c r="Z25" s="13"/>
    </row>
    <row r="26" spans="1:26" ht="17.25" customHeight="1">
      <c r="A26" s="4">
        <v>22</v>
      </c>
      <c r="B26" s="7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54">
        <f t="shared" si="0"/>
        <v>0</v>
      </c>
      <c r="X26" s="54">
        <f t="shared" si="1"/>
        <v>0</v>
      </c>
      <c r="Y26" s="54">
        <f t="shared" si="2"/>
        <v>0</v>
      </c>
      <c r="Z26" s="13"/>
    </row>
    <row r="27" spans="1:26" ht="17.25" customHeight="1">
      <c r="A27" s="4">
        <v>23</v>
      </c>
      <c r="B27" s="7" t="s">
        <v>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54">
        <f t="shared" si="0"/>
        <v>0</v>
      </c>
      <c r="X27" s="54">
        <f t="shared" si="1"/>
        <v>0</v>
      </c>
      <c r="Y27" s="54">
        <f t="shared" si="2"/>
        <v>0</v>
      </c>
      <c r="Z27" s="13"/>
    </row>
    <row r="28" spans="1:26" ht="17.25" customHeight="1">
      <c r="A28" s="4">
        <v>24</v>
      </c>
      <c r="B28" s="7" t="s">
        <v>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54">
        <f t="shared" si="0"/>
        <v>0</v>
      </c>
      <c r="X28" s="54">
        <f t="shared" si="1"/>
        <v>0</v>
      </c>
      <c r="Y28" s="54">
        <f t="shared" si="2"/>
        <v>0</v>
      </c>
      <c r="Z28" s="13"/>
    </row>
    <row r="29" spans="1:26" ht="17.25" customHeight="1">
      <c r="A29" s="4">
        <v>25</v>
      </c>
      <c r="B29" s="7" t="s">
        <v>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54">
        <f t="shared" si="0"/>
        <v>0</v>
      </c>
      <c r="X29" s="54">
        <f t="shared" si="1"/>
        <v>0</v>
      </c>
      <c r="Y29" s="54">
        <f t="shared" si="2"/>
        <v>0</v>
      </c>
      <c r="Z29" s="13"/>
    </row>
    <row r="30" spans="1:26" ht="17.25" customHeight="1">
      <c r="A30" s="4">
        <v>26</v>
      </c>
      <c r="B30" s="7" t="s">
        <v>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54">
        <f t="shared" si="0"/>
        <v>0</v>
      </c>
      <c r="X30" s="54">
        <f t="shared" si="1"/>
        <v>0</v>
      </c>
      <c r="Y30" s="54">
        <f t="shared" si="2"/>
        <v>0</v>
      </c>
      <c r="Z30" s="13"/>
    </row>
    <row r="31" spans="1:26" ht="17.25" customHeight="1">
      <c r="A31" s="4">
        <v>27</v>
      </c>
      <c r="B31" s="7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54">
        <f t="shared" si="0"/>
        <v>0</v>
      </c>
      <c r="X31" s="54">
        <f t="shared" si="1"/>
        <v>0</v>
      </c>
      <c r="Y31" s="54">
        <f t="shared" si="2"/>
        <v>0</v>
      </c>
      <c r="Z31" s="13"/>
    </row>
    <row r="32" spans="1:26" ht="17.25" customHeight="1">
      <c r="A32" s="4">
        <v>28</v>
      </c>
      <c r="B32" s="7" t="s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54">
        <f t="shared" si="0"/>
        <v>0</v>
      </c>
      <c r="X32" s="54">
        <f t="shared" si="1"/>
        <v>0</v>
      </c>
      <c r="Y32" s="54">
        <f t="shared" si="2"/>
        <v>0</v>
      </c>
      <c r="Z32" s="13"/>
    </row>
    <row r="33" spans="1:26" ht="17.25" customHeight="1">
      <c r="A33" s="4">
        <v>29</v>
      </c>
      <c r="B33" s="7" t="s">
        <v>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54">
        <f t="shared" si="0"/>
        <v>0</v>
      </c>
      <c r="X33" s="54">
        <f t="shared" si="1"/>
        <v>0</v>
      </c>
      <c r="Y33" s="54">
        <f t="shared" si="2"/>
        <v>0</v>
      </c>
      <c r="Z33" s="13"/>
    </row>
    <row r="34" spans="1:26" ht="17.25" customHeight="1">
      <c r="A34" s="4">
        <v>30</v>
      </c>
      <c r="B34" s="7" t="s">
        <v>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54">
        <f t="shared" si="0"/>
        <v>0</v>
      </c>
      <c r="X34" s="54">
        <f t="shared" si="1"/>
        <v>0</v>
      </c>
      <c r="Y34" s="54">
        <f t="shared" si="2"/>
        <v>0</v>
      </c>
      <c r="Z34" s="13"/>
    </row>
    <row r="35" spans="1:26" ht="17.25" customHeight="1">
      <c r="A35" s="4"/>
      <c r="B35" s="7" t="s">
        <v>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54">
        <f t="shared" si="0"/>
        <v>0</v>
      </c>
      <c r="X35" s="54">
        <f t="shared" si="1"/>
        <v>0</v>
      </c>
      <c r="Y35" s="54">
        <f t="shared" si="2"/>
        <v>0</v>
      </c>
      <c r="Z35" s="13"/>
    </row>
    <row r="36" spans="1:26" ht="13.5">
      <c r="A36" s="56"/>
      <c r="B36" s="56"/>
      <c r="C36" s="52">
        <f aca="true" t="shared" si="3" ref="C36:X36">SUM(C5:C35)</f>
        <v>0</v>
      </c>
      <c r="D36" s="52">
        <f t="shared" si="3"/>
        <v>0</v>
      </c>
      <c r="E36" s="52">
        <f t="shared" si="3"/>
        <v>0</v>
      </c>
      <c r="F36" s="52">
        <f t="shared" si="3"/>
        <v>0</v>
      </c>
      <c r="G36" s="52">
        <f t="shared" si="3"/>
        <v>0</v>
      </c>
      <c r="H36" s="52">
        <f t="shared" si="3"/>
        <v>0</v>
      </c>
      <c r="I36" s="52">
        <f t="shared" si="3"/>
        <v>0</v>
      </c>
      <c r="J36" s="52">
        <f t="shared" si="3"/>
        <v>0</v>
      </c>
      <c r="K36" s="52">
        <f t="shared" si="3"/>
        <v>0</v>
      </c>
      <c r="L36" s="52">
        <f t="shared" si="3"/>
        <v>0</v>
      </c>
      <c r="M36" s="52">
        <f t="shared" si="3"/>
        <v>0</v>
      </c>
      <c r="N36" s="52">
        <f t="shared" si="3"/>
        <v>0</v>
      </c>
      <c r="O36" s="52">
        <f t="shared" si="3"/>
        <v>0</v>
      </c>
      <c r="P36" s="52">
        <f t="shared" si="3"/>
        <v>0</v>
      </c>
      <c r="Q36" s="52">
        <f t="shared" si="3"/>
        <v>0</v>
      </c>
      <c r="R36" s="52">
        <f t="shared" si="3"/>
        <v>0</v>
      </c>
      <c r="S36" s="52">
        <f t="shared" si="3"/>
        <v>0</v>
      </c>
      <c r="T36" s="52">
        <f t="shared" si="3"/>
        <v>0</v>
      </c>
      <c r="U36" s="52">
        <f t="shared" si="3"/>
        <v>0</v>
      </c>
      <c r="V36" s="52">
        <f t="shared" si="3"/>
        <v>0</v>
      </c>
      <c r="W36" s="52">
        <f t="shared" si="3"/>
        <v>0</v>
      </c>
      <c r="X36" s="52">
        <f t="shared" si="3"/>
        <v>0</v>
      </c>
      <c r="Y36" s="53"/>
      <c r="Z36" s="55"/>
    </row>
  </sheetData>
  <mergeCells count="3">
    <mergeCell ref="C3:D3"/>
    <mergeCell ref="A1:B3"/>
    <mergeCell ref="E3:F3"/>
  </mergeCells>
  <printOptions/>
  <pageMargins left="0.75" right="0.75" top="1" bottom="1" header="0.512" footer="0.512"/>
  <pageSetup fitToHeight="1" fitToWidth="1" horizontalDpi="600" verticalDpi="600" orientation="landscape" paperSize="9" scale="64" r:id="rId3"/>
  <headerFooter alignWithMargins="0">
    <oddHeader>&amp;R&amp;D</oddHeader>
    <oddFooter>&amp;RArmeriaTaxCompany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workbookViewId="0" topLeftCell="A1">
      <pane xSplit="2" ySplit="4" topLeftCell="C5" activePane="bottomRight" state="frozen"/>
      <selection pane="topLeft" activeCell="Y13" sqref="W5:Y13"/>
      <selection pane="topRight" activeCell="Y13" sqref="W5:Y13"/>
      <selection pane="bottomLeft" activeCell="Y13" sqref="W5:Y13"/>
      <selection pane="bottomRight" activeCell="Y13" sqref="W5:Y13"/>
    </sheetView>
  </sheetViews>
  <sheetFormatPr defaultColWidth="9.00390625" defaultRowHeight="13.5"/>
  <cols>
    <col min="1" max="1" width="4.625" style="11" customWidth="1"/>
    <col min="2" max="2" width="4.00390625" style="11" customWidth="1"/>
    <col min="3" max="3" width="9.25390625" style="11" customWidth="1"/>
    <col min="4" max="4" width="8.375" style="11" customWidth="1"/>
    <col min="5" max="21" width="7.50390625" style="11" customWidth="1"/>
    <col min="22" max="22" width="10.625" style="11" customWidth="1"/>
    <col min="23" max="23" width="12.75390625" style="11" customWidth="1"/>
    <col min="24" max="25" width="9.25390625" style="11" customWidth="1"/>
    <col min="26" max="26" width="9.875" style="11" customWidth="1"/>
    <col min="27" max="16384" width="9.00390625" style="11" customWidth="1"/>
  </cols>
  <sheetData>
    <row r="1" spans="1:26" ht="8.25" customHeight="1">
      <c r="A1" s="78" t="s">
        <v>11</v>
      </c>
      <c r="B1" s="7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78"/>
      <c r="B2" s="7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79"/>
      <c r="B3" s="79"/>
      <c r="C3" s="76" t="s">
        <v>25</v>
      </c>
      <c r="D3" s="77"/>
      <c r="E3" s="82"/>
      <c r="F3" s="8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9.25" customHeight="1">
      <c r="A4" s="3" t="s">
        <v>122</v>
      </c>
      <c r="B4" s="3" t="s">
        <v>125</v>
      </c>
      <c r="C4" s="3" t="s">
        <v>29</v>
      </c>
      <c r="D4" s="3" t="s">
        <v>32</v>
      </c>
      <c r="E4" s="3" t="s">
        <v>40</v>
      </c>
      <c r="F4" s="3" t="s">
        <v>46</v>
      </c>
      <c r="G4" s="3" t="s">
        <v>118</v>
      </c>
      <c r="H4" s="3" t="s">
        <v>50</v>
      </c>
      <c r="I4" s="3" t="s">
        <v>52</v>
      </c>
      <c r="J4" s="3" t="s">
        <v>60</v>
      </c>
      <c r="K4" s="3" t="s">
        <v>66</v>
      </c>
      <c r="L4" s="3" t="s">
        <v>70</v>
      </c>
      <c r="M4" s="3" t="s">
        <v>73</v>
      </c>
      <c r="N4" s="3" t="s">
        <v>78</v>
      </c>
      <c r="O4" s="3" t="s">
        <v>82</v>
      </c>
      <c r="P4" s="3" t="s">
        <v>83</v>
      </c>
      <c r="Q4" s="3" t="s">
        <v>87</v>
      </c>
      <c r="R4" s="3" t="s">
        <v>90</v>
      </c>
      <c r="S4" s="3" t="s">
        <v>100</v>
      </c>
      <c r="T4" s="3" t="s">
        <v>105</v>
      </c>
      <c r="U4" s="3" t="s">
        <v>108</v>
      </c>
      <c r="V4" s="70" t="s">
        <v>172</v>
      </c>
      <c r="W4" s="3" t="s">
        <v>110</v>
      </c>
      <c r="X4" s="3" t="s">
        <v>0</v>
      </c>
      <c r="Y4" s="3" t="s">
        <v>24</v>
      </c>
      <c r="Z4" s="3" t="s">
        <v>116</v>
      </c>
    </row>
    <row r="5" spans="1:26" ht="17.25" customHeight="1">
      <c r="A5" s="4">
        <v>1</v>
      </c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54">
        <f aca="true" t="shared" si="0" ref="W5:W35">SUM(E5:V5)</f>
        <v>0</v>
      </c>
      <c r="X5" s="54">
        <f aca="true" t="shared" si="1" ref="X5:X35">+C5+D5-W5</f>
        <v>0</v>
      </c>
      <c r="Y5" s="54">
        <f>IF(E3+X5&lt;0,"現金マイナス",E3+X5)</f>
        <v>0</v>
      </c>
      <c r="Z5" s="13"/>
    </row>
    <row r="6" spans="1:26" ht="17.25" customHeight="1">
      <c r="A6" s="4">
        <v>2</v>
      </c>
      <c r="B6" s="7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4">
        <f t="shared" si="0"/>
        <v>0</v>
      </c>
      <c r="X6" s="54">
        <f t="shared" si="1"/>
        <v>0</v>
      </c>
      <c r="Y6" s="54">
        <f aca="true" t="shared" si="2" ref="Y6:Y35">IF(Y5+X6&lt;0,"現金マイナス",Y5+X6)</f>
        <v>0</v>
      </c>
      <c r="Z6" s="13"/>
    </row>
    <row r="7" spans="1:26" ht="17.25" customHeight="1">
      <c r="A7" s="4">
        <v>3</v>
      </c>
      <c r="B7" s="7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54">
        <f t="shared" si="0"/>
        <v>0</v>
      </c>
      <c r="X7" s="54">
        <f t="shared" si="1"/>
        <v>0</v>
      </c>
      <c r="Y7" s="54">
        <f t="shared" si="2"/>
        <v>0</v>
      </c>
      <c r="Z7" s="13"/>
    </row>
    <row r="8" spans="1:26" ht="17.25" customHeight="1">
      <c r="A8" s="4">
        <v>4</v>
      </c>
      <c r="B8" s="7" t="s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54">
        <f t="shared" si="0"/>
        <v>0</v>
      </c>
      <c r="X8" s="54">
        <f t="shared" si="1"/>
        <v>0</v>
      </c>
      <c r="Y8" s="54">
        <f t="shared" si="2"/>
        <v>0</v>
      </c>
      <c r="Z8" s="13"/>
    </row>
    <row r="9" spans="1:26" ht="17.25" customHeight="1">
      <c r="A9" s="4">
        <v>5</v>
      </c>
      <c r="B9" s="7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54">
        <f t="shared" si="0"/>
        <v>0</v>
      </c>
      <c r="X9" s="54">
        <f t="shared" si="1"/>
        <v>0</v>
      </c>
      <c r="Y9" s="54">
        <f t="shared" si="2"/>
        <v>0</v>
      </c>
      <c r="Z9" s="13"/>
    </row>
    <row r="10" spans="1:26" ht="17.25" customHeight="1">
      <c r="A10" s="4">
        <v>6</v>
      </c>
      <c r="B10" s="7" t="s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54">
        <f t="shared" si="0"/>
        <v>0</v>
      </c>
      <c r="X10" s="54">
        <f t="shared" si="1"/>
        <v>0</v>
      </c>
      <c r="Y10" s="54">
        <f t="shared" si="2"/>
        <v>0</v>
      </c>
      <c r="Z10" s="13"/>
    </row>
    <row r="11" spans="1:26" ht="17.25" customHeight="1">
      <c r="A11" s="4">
        <v>7</v>
      </c>
      <c r="B11" s="7" t="s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54">
        <f t="shared" si="0"/>
        <v>0</v>
      </c>
      <c r="X11" s="54">
        <f t="shared" si="1"/>
        <v>0</v>
      </c>
      <c r="Y11" s="54">
        <f t="shared" si="2"/>
        <v>0</v>
      </c>
      <c r="Z11" s="13"/>
    </row>
    <row r="12" spans="1:26" ht="17.25" customHeight="1">
      <c r="A12" s="4">
        <v>8</v>
      </c>
      <c r="B12" s="7" t="s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54">
        <f t="shared" si="0"/>
        <v>0</v>
      </c>
      <c r="X12" s="54">
        <f t="shared" si="1"/>
        <v>0</v>
      </c>
      <c r="Y12" s="54">
        <f t="shared" si="2"/>
        <v>0</v>
      </c>
      <c r="Z12" s="13"/>
    </row>
    <row r="13" spans="1:26" ht="17.25" customHeight="1">
      <c r="A13" s="4">
        <v>9</v>
      </c>
      <c r="B13" s="7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54">
        <f t="shared" si="0"/>
        <v>0</v>
      </c>
      <c r="X13" s="54">
        <f t="shared" si="1"/>
        <v>0</v>
      </c>
      <c r="Y13" s="54">
        <f t="shared" si="2"/>
        <v>0</v>
      </c>
      <c r="Z13" s="13"/>
    </row>
    <row r="14" spans="1:26" ht="17.25" customHeight="1">
      <c r="A14" s="4">
        <v>10</v>
      </c>
      <c r="B14" s="7" t="s">
        <v>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54">
        <f t="shared" si="0"/>
        <v>0</v>
      </c>
      <c r="X14" s="54">
        <f t="shared" si="1"/>
        <v>0</v>
      </c>
      <c r="Y14" s="54">
        <f t="shared" si="2"/>
        <v>0</v>
      </c>
      <c r="Z14" s="13"/>
    </row>
    <row r="15" spans="1:26" ht="17.25" customHeight="1">
      <c r="A15" s="4">
        <v>11</v>
      </c>
      <c r="B15" s="7" t="s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54">
        <f t="shared" si="0"/>
        <v>0</v>
      </c>
      <c r="X15" s="54">
        <f t="shared" si="1"/>
        <v>0</v>
      </c>
      <c r="Y15" s="54">
        <f t="shared" si="2"/>
        <v>0</v>
      </c>
      <c r="Z15" s="13"/>
    </row>
    <row r="16" spans="1:26" ht="17.25" customHeight="1">
      <c r="A16" s="4">
        <v>12</v>
      </c>
      <c r="B16" s="7" t="s">
        <v>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54">
        <f t="shared" si="0"/>
        <v>0</v>
      </c>
      <c r="X16" s="54">
        <f t="shared" si="1"/>
        <v>0</v>
      </c>
      <c r="Y16" s="54">
        <f t="shared" si="2"/>
        <v>0</v>
      </c>
      <c r="Z16" s="13"/>
    </row>
    <row r="17" spans="1:26" ht="17.25" customHeight="1">
      <c r="A17" s="4">
        <v>13</v>
      </c>
      <c r="B17" s="7" t="s">
        <v>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54">
        <f t="shared" si="0"/>
        <v>0</v>
      </c>
      <c r="X17" s="54">
        <f t="shared" si="1"/>
        <v>0</v>
      </c>
      <c r="Y17" s="54">
        <f t="shared" si="2"/>
        <v>0</v>
      </c>
      <c r="Z17" s="13"/>
    </row>
    <row r="18" spans="1:26" ht="17.25" customHeight="1">
      <c r="A18" s="4">
        <v>14</v>
      </c>
      <c r="B18" s="7" t="s">
        <v>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54">
        <f t="shared" si="0"/>
        <v>0</v>
      </c>
      <c r="X18" s="54">
        <f t="shared" si="1"/>
        <v>0</v>
      </c>
      <c r="Y18" s="54">
        <f t="shared" si="2"/>
        <v>0</v>
      </c>
      <c r="Z18" s="13"/>
    </row>
    <row r="19" spans="1:26" ht="17.25" customHeight="1">
      <c r="A19" s="4">
        <v>15</v>
      </c>
      <c r="B19" s="7" t="s">
        <v>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54">
        <f t="shared" si="0"/>
        <v>0</v>
      </c>
      <c r="X19" s="54">
        <f t="shared" si="1"/>
        <v>0</v>
      </c>
      <c r="Y19" s="54">
        <f t="shared" si="2"/>
        <v>0</v>
      </c>
      <c r="Z19" s="13"/>
    </row>
    <row r="20" spans="1:26" ht="17.25" customHeight="1">
      <c r="A20" s="4">
        <v>16</v>
      </c>
      <c r="B20" s="7" t="s">
        <v>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54">
        <f t="shared" si="0"/>
        <v>0</v>
      </c>
      <c r="X20" s="54">
        <f t="shared" si="1"/>
        <v>0</v>
      </c>
      <c r="Y20" s="54">
        <f t="shared" si="2"/>
        <v>0</v>
      </c>
      <c r="Z20" s="13"/>
    </row>
    <row r="21" spans="1:26" ht="17.25" customHeight="1">
      <c r="A21" s="4">
        <v>17</v>
      </c>
      <c r="B21" s="7" t="s">
        <v>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54">
        <f t="shared" si="0"/>
        <v>0</v>
      </c>
      <c r="X21" s="54">
        <f t="shared" si="1"/>
        <v>0</v>
      </c>
      <c r="Y21" s="54">
        <f t="shared" si="2"/>
        <v>0</v>
      </c>
      <c r="Z21" s="13"/>
    </row>
    <row r="22" spans="1:26" ht="17.25" customHeight="1">
      <c r="A22" s="4">
        <v>18</v>
      </c>
      <c r="B22" s="7" t="s">
        <v>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54">
        <f t="shared" si="0"/>
        <v>0</v>
      </c>
      <c r="X22" s="54">
        <f t="shared" si="1"/>
        <v>0</v>
      </c>
      <c r="Y22" s="54">
        <f t="shared" si="2"/>
        <v>0</v>
      </c>
      <c r="Z22" s="13"/>
    </row>
    <row r="23" spans="1:26" ht="17.25" customHeight="1">
      <c r="A23" s="4">
        <v>19</v>
      </c>
      <c r="B23" s="7" t="s">
        <v>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54">
        <f t="shared" si="0"/>
        <v>0</v>
      </c>
      <c r="X23" s="54">
        <f t="shared" si="1"/>
        <v>0</v>
      </c>
      <c r="Y23" s="54">
        <f t="shared" si="2"/>
        <v>0</v>
      </c>
      <c r="Z23" s="13"/>
    </row>
    <row r="24" spans="1:26" ht="17.25" customHeight="1">
      <c r="A24" s="4">
        <v>20</v>
      </c>
      <c r="B24" s="7" t="s">
        <v>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54">
        <f t="shared" si="0"/>
        <v>0</v>
      </c>
      <c r="X24" s="54">
        <f t="shared" si="1"/>
        <v>0</v>
      </c>
      <c r="Y24" s="54">
        <f t="shared" si="2"/>
        <v>0</v>
      </c>
      <c r="Z24" s="13"/>
    </row>
    <row r="25" spans="1:26" ht="17.25" customHeight="1">
      <c r="A25" s="4">
        <v>21</v>
      </c>
      <c r="B25" s="7" t="s">
        <v>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54">
        <f t="shared" si="0"/>
        <v>0</v>
      </c>
      <c r="X25" s="54">
        <f t="shared" si="1"/>
        <v>0</v>
      </c>
      <c r="Y25" s="54">
        <f t="shared" si="2"/>
        <v>0</v>
      </c>
      <c r="Z25" s="13"/>
    </row>
    <row r="26" spans="1:26" ht="17.25" customHeight="1">
      <c r="A26" s="4">
        <v>22</v>
      </c>
      <c r="B26" s="7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54">
        <f t="shared" si="0"/>
        <v>0</v>
      </c>
      <c r="X26" s="54">
        <f t="shared" si="1"/>
        <v>0</v>
      </c>
      <c r="Y26" s="54">
        <f t="shared" si="2"/>
        <v>0</v>
      </c>
      <c r="Z26" s="13"/>
    </row>
    <row r="27" spans="1:26" ht="17.25" customHeight="1">
      <c r="A27" s="4">
        <v>23</v>
      </c>
      <c r="B27" s="7" t="s">
        <v>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54">
        <f t="shared" si="0"/>
        <v>0</v>
      </c>
      <c r="X27" s="54">
        <f t="shared" si="1"/>
        <v>0</v>
      </c>
      <c r="Y27" s="54">
        <f t="shared" si="2"/>
        <v>0</v>
      </c>
      <c r="Z27" s="13"/>
    </row>
    <row r="28" spans="1:26" ht="17.25" customHeight="1">
      <c r="A28" s="4">
        <v>24</v>
      </c>
      <c r="B28" s="7" t="s">
        <v>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54">
        <f t="shared" si="0"/>
        <v>0</v>
      </c>
      <c r="X28" s="54">
        <f t="shared" si="1"/>
        <v>0</v>
      </c>
      <c r="Y28" s="54">
        <f t="shared" si="2"/>
        <v>0</v>
      </c>
      <c r="Z28" s="13"/>
    </row>
    <row r="29" spans="1:26" ht="17.25" customHeight="1">
      <c r="A29" s="4">
        <v>25</v>
      </c>
      <c r="B29" s="7" t="s">
        <v>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54">
        <f t="shared" si="0"/>
        <v>0</v>
      </c>
      <c r="X29" s="54">
        <f t="shared" si="1"/>
        <v>0</v>
      </c>
      <c r="Y29" s="54">
        <f t="shared" si="2"/>
        <v>0</v>
      </c>
      <c r="Z29" s="13"/>
    </row>
    <row r="30" spans="1:26" ht="17.25" customHeight="1">
      <c r="A30" s="4">
        <v>26</v>
      </c>
      <c r="B30" s="7" t="s">
        <v>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54">
        <f t="shared" si="0"/>
        <v>0</v>
      </c>
      <c r="X30" s="54">
        <f t="shared" si="1"/>
        <v>0</v>
      </c>
      <c r="Y30" s="54">
        <f t="shared" si="2"/>
        <v>0</v>
      </c>
      <c r="Z30" s="13"/>
    </row>
    <row r="31" spans="1:26" ht="17.25" customHeight="1">
      <c r="A31" s="4">
        <v>27</v>
      </c>
      <c r="B31" s="7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54">
        <f t="shared" si="0"/>
        <v>0</v>
      </c>
      <c r="X31" s="54">
        <f t="shared" si="1"/>
        <v>0</v>
      </c>
      <c r="Y31" s="54">
        <f t="shared" si="2"/>
        <v>0</v>
      </c>
      <c r="Z31" s="13"/>
    </row>
    <row r="32" spans="1:26" ht="17.25" customHeight="1">
      <c r="A32" s="4">
        <v>28</v>
      </c>
      <c r="B32" s="7" t="s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54">
        <f t="shared" si="0"/>
        <v>0</v>
      </c>
      <c r="X32" s="54">
        <f t="shared" si="1"/>
        <v>0</v>
      </c>
      <c r="Y32" s="54">
        <f t="shared" si="2"/>
        <v>0</v>
      </c>
      <c r="Z32" s="13"/>
    </row>
    <row r="33" spans="1:26" ht="17.25" customHeight="1">
      <c r="A33" s="4">
        <v>29</v>
      </c>
      <c r="B33" s="7" t="s">
        <v>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54">
        <f t="shared" si="0"/>
        <v>0</v>
      </c>
      <c r="X33" s="54">
        <f t="shared" si="1"/>
        <v>0</v>
      </c>
      <c r="Y33" s="54">
        <f t="shared" si="2"/>
        <v>0</v>
      </c>
      <c r="Z33" s="13"/>
    </row>
    <row r="34" spans="1:26" ht="17.25" customHeight="1">
      <c r="A34" s="4">
        <v>30</v>
      </c>
      <c r="B34" s="7" t="s">
        <v>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54">
        <f t="shared" si="0"/>
        <v>0</v>
      </c>
      <c r="X34" s="54">
        <f t="shared" si="1"/>
        <v>0</v>
      </c>
      <c r="Y34" s="54">
        <f t="shared" si="2"/>
        <v>0</v>
      </c>
      <c r="Z34" s="13"/>
    </row>
    <row r="35" spans="1:26" ht="17.25" customHeight="1">
      <c r="A35" s="4">
        <v>31</v>
      </c>
      <c r="B35" s="7" t="s">
        <v>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54">
        <f t="shared" si="0"/>
        <v>0</v>
      </c>
      <c r="X35" s="54">
        <f t="shared" si="1"/>
        <v>0</v>
      </c>
      <c r="Y35" s="54">
        <f t="shared" si="2"/>
        <v>0</v>
      </c>
      <c r="Z35" s="13"/>
    </row>
    <row r="36" spans="1:26" ht="13.5">
      <c r="A36" s="56"/>
      <c r="B36" s="56"/>
      <c r="C36" s="52">
        <f aca="true" t="shared" si="3" ref="C36:X36">SUM(C5:C35)</f>
        <v>0</v>
      </c>
      <c r="D36" s="52">
        <f t="shared" si="3"/>
        <v>0</v>
      </c>
      <c r="E36" s="52">
        <f t="shared" si="3"/>
        <v>0</v>
      </c>
      <c r="F36" s="52">
        <f t="shared" si="3"/>
        <v>0</v>
      </c>
      <c r="G36" s="52">
        <f t="shared" si="3"/>
        <v>0</v>
      </c>
      <c r="H36" s="52">
        <f t="shared" si="3"/>
        <v>0</v>
      </c>
      <c r="I36" s="52">
        <f t="shared" si="3"/>
        <v>0</v>
      </c>
      <c r="J36" s="52">
        <f t="shared" si="3"/>
        <v>0</v>
      </c>
      <c r="K36" s="52">
        <f t="shared" si="3"/>
        <v>0</v>
      </c>
      <c r="L36" s="52">
        <f t="shared" si="3"/>
        <v>0</v>
      </c>
      <c r="M36" s="52">
        <f t="shared" si="3"/>
        <v>0</v>
      </c>
      <c r="N36" s="52">
        <f t="shared" si="3"/>
        <v>0</v>
      </c>
      <c r="O36" s="52">
        <f t="shared" si="3"/>
        <v>0</v>
      </c>
      <c r="P36" s="52">
        <f t="shared" si="3"/>
        <v>0</v>
      </c>
      <c r="Q36" s="52">
        <f t="shared" si="3"/>
        <v>0</v>
      </c>
      <c r="R36" s="52">
        <f t="shared" si="3"/>
        <v>0</v>
      </c>
      <c r="S36" s="52">
        <f t="shared" si="3"/>
        <v>0</v>
      </c>
      <c r="T36" s="52">
        <f t="shared" si="3"/>
        <v>0</v>
      </c>
      <c r="U36" s="52">
        <f t="shared" si="3"/>
        <v>0</v>
      </c>
      <c r="V36" s="52">
        <f t="shared" si="3"/>
        <v>0</v>
      </c>
      <c r="W36" s="52">
        <f t="shared" si="3"/>
        <v>0</v>
      </c>
      <c r="X36" s="52">
        <f t="shared" si="3"/>
        <v>0</v>
      </c>
      <c r="Y36" s="53"/>
      <c r="Z36" s="55"/>
    </row>
  </sheetData>
  <mergeCells count="3">
    <mergeCell ref="C3:D3"/>
    <mergeCell ref="A1:B3"/>
    <mergeCell ref="E3:F3"/>
  </mergeCells>
  <printOptions/>
  <pageMargins left="0.75" right="0.75" top="1" bottom="1" header="0.512" footer="0.512"/>
  <pageSetup fitToHeight="1" fitToWidth="1" horizontalDpi="600" verticalDpi="600" orientation="landscape" paperSize="9" scale="64" r:id="rId3"/>
  <headerFooter alignWithMargins="0">
    <oddHeader>&amp;R&amp;D</oddHeader>
    <oddFooter>&amp;RArmeriaTaxCompany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workbookViewId="0" topLeftCell="A1">
      <pane xSplit="2" ySplit="4" topLeftCell="C5" activePane="bottomRight" state="frozen"/>
      <selection pane="topLeft" activeCell="Y13" sqref="W5:Y13"/>
      <selection pane="topRight" activeCell="Y13" sqref="W5:Y13"/>
      <selection pane="bottomLeft" activeCell="Y13" sqref="W5:Y13"/>
      <selection pane="bottomRight" activeCell="Y13" sqref="W5:Y13"/>
    </sheetView>
  </sheetViews>
  <sheetFormatPr defaultColWidth="9.00390625" defaultRowHeight="13.5"/>
  <cols>
    <col min="1" max="1" width="4.625" style="11" customWidth="1"/>
    <col min="2" max="2" width="4.00390625" style="11" customWidth="1"/>
    <col min="3" max="3" width="9.25390625" style="11" customWidth="1"/>
    <col min="4" max="4" width="8.375" style="11" customWidth="1"/>
    <col min="5" max="21" width="7.50390625" style="11" customWidth="1"/>
    <col min="22" max="22" width="10.625" style="11" customWidth="1"/>
    <col min="23" max="23" width="12.75390625" style="11" customWidth="1"/>
    <col min="24" max="25" width="9.25390625" style="11" customWidth="1"/>
    <col min="26" max="26" width="9.875" style="11" customWidth="1"/>
    <col min="27" max="16384" width="9.00390625" style="11" customWidth="1"/>
  </cols>
  <sheetData>
    <row r="1" spans="1:26" ht="8.25" customHeight="1">
      <c r="A1" s="78" t="s">
        <v>12</v>
      </c>
      <c r="B1" s="7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78"/>
      <c r="B2" s="7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79"/>
      <c r="B3" s="79"/>
      <c r="C3" s="76" t="s">
        <v>25</v>
      </c>
      <c r="D3" s="77"/>
      <c r="E3" s="82"/>
      <c r="F3" s="8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9.25" customHeight="1">
      <c r="A4" s="3" t="s">
        <v>122</v>
      </c>
      <c r="B4" s="3" t="s">
        <v>125</v>
      </c>
      <c r="C4" s="3" t="s">
        <v>29</v>
      </c>
      <c r="D4" s="3" t="s">
        <v>32</v>
      </c>
      <c r="E4" s="3" t="s">
        <v>39</v>
      </c>
      <c r="F4" s="3" t="s">
        <v>46</v>
      </c>
      <c r="G4" s="3" t="s">
        <v>118</v>
      </c>
      <c r="H4" s="3" t="s">
        <v>50</v>
      </c>
      <c r="I4" s="3" t="s">
        <v>54</v>
      </c>
      <c r="J4" s="3" t="s">
        <v>59</v>
      </c>
      <c r="K4" s="3" t="s">
        <v>65</v>
      </c>
      <c r="L4" s="3" t="s">
        <v>70</v>
      </c>
      <c r="M4" s="3" t="s">
        <v>73</v>
      </c>
      <c r="N4" s="3" t="s">
        <v>78</v>
      </c>
      <c r="O4" s="3" t="s">
        <v>82</v>
      </c>
      <c r="P4" s="3" t="s">
        <v>83</v>
      </c>
      <c r="Q4" s="3" t="s">
        <v>87</v>
      </c>
      <c r="R4" s="3" t="s">
        <v>93</v>
      </c>
      <c r="S4" s="3" t="s">
        <v>99</v>
      </c>
      <c r="T4" s="3" t="s">
        <v>103</v>
      </c>
      <c r="U4" s="3" t="s">
        <v>108</v>
      </c>
      <c r="V4" s="70" t="s">
        <v>172</v>
      </c>
      <c r="W4" s="3" t="s">
        <v>111</v>
      </c>
      <c r="X4" s="3" t="s">
        <v>0</v>
      </c>
      <c r="Y4" s="3" t="s">
        <v>24</v>
      </c>
      <c r="Z4" s="3" t="s">
        <v>116</v>
      </c>
    </row>
    <row r="5" spans="1:26" ht="17.25" customHeight="1">
      <c r="A5" s="4">
        <v>1</v>
      </c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54">
        <f aca="true" t="shared" si="0" ref="W5:W35">SUM(E5:V5)</f>
        <v>0</v>
      </c>
      <c r="X5" s="54">
        <f aca="true" t="shared" si="1" ref="X5:X35">+C5+D5-W5</f>
        <v>0</v>
      </c>
      <c r="Y5" s="54">
        <f>IF(E3+X5&lt;0,"現金マイナス",E3+X5)</f>
        <v>0</v>
      </c>
      <c r="Z5" s="13"/>
    </row>
    <row r="6" spans="1:26" ht="17.25" customHeight="1">
      <c r="A6" s="4">
        <v>2</v>
      </c>
      <c r="B6" s="7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4">
        <f t="shared" si="0"/>
        <v>0</v>
      </c>
      <c r="X6" s="54">
        <f t="shared" si="1"/>
        <v>0</v>
      </c>
      <c r="Y6" s="54">
        <f aca="true" t="shared" si="2" ref="Y6:Y35">IF(Y5+X6&lt;0,"現金マイナス",Y5+X6)</f>
        <v>0</v>
      </c>
      <c r="Z6" s="13"/>
    </row>
    <row r="7" spans="1:26" ht="17.25" customHeight="1">
      <c r="A7" s="4">
        <v>3</v>
      </c>
      <c r="B7" s="7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54">
        <f t="shared" si="0"/>
        <v>0</v>
      </c>
      <c r="X7" s="54">
        <f t="shared" si="1"/>
        <v>0</v>
      </c>
      <c r="Y7" s="54">
        <f t="shared" si="2"/>
        <v>0</v>
      </c>
      <c r="Z7" s="13"/>
    </row>
    <row r="8" spans="1:26" ht="17.25" customHeight="1">
      <c r="A8" s="4">
        <v>4</v>
      </c>
      <c r="B8" s="7" t="s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54">
        <f t="shared" si="0"/>
        <v>0</v>
      </c>
      <c r="X8" s="54">
        <f t="shared" si="1"/>
        <v>0</v>
      </c>
      <c r="Y8" s="54">
        <f t="shared" si="2"/>
        <v>0</v>
      </c>
      <c r="Z8" s="13"/>
    </row>
    <row r="9" spans="1:26" ht="17.25" customHeight="1">
      <c r="A9" s="4">
        <v>5</v>
      </c>
      <c r="B9" s="7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54">
        <f t="shared" si="0"/>
        <v>0</v>
      </c>
      <c r="X9" s="54">
        <f t="shared" si="1"/>
        <v>0</v>
      </c>
      <c r="Y9" s="54">
        <f t="shared" si="2"/>
        <v>0</v>
      </c>
      <c r="Z9" s="13"/>
    </row>
    <row r="10" spans="1:26" ht="17.25" customHeight="1">
      <c r="A10" s="4">
        <v>6</v>
      </c>
      <c r="B10" s="7" t="s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54">
        <f t="shared" si="0"/>
        <v>0</v>
      </c>
      <c r="X10" s="54">
        <f t="shared" si="1"/>
        <v>0</v>
      </c>
      <c r="Y10" s="54">
        <f t="shared" si="2"/>
        <v>0</v>
      </c>
      <c r="Z10" s="13"/>
    </row>
    <row r="11" spans="1:26" ht="17.25" customHeight="1">
      <c r="A11" s="4">
        <v>7</v>
      </c>
      <c r="B11" s="7" t="s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54">
        <f t="shared" si="0"/>
        <v>0</v>
      </c>
      <c r="X11" s="54">
        <f t="shared" si="1"/>
        <v>0</v>
      </c>
      <c r="Y11" s="54">
        <f t="shared" si="2"/>
        <v>0</v>
      </c>
      <c r="Z11" s="13"/>
    </row>
    <row r="12" spans="1:26" ht="17.25" customHeight="1">
      <c r="A12" s="4">
        <v>8</v>
      </c>
      <c r="B12" s="7" t="s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54">
        <f t="shared" si="0"/>
        <v>0</v>
      </c>
      <c r="X12" s="54">
        <f t="shared" si="1"/>
        <v>0</v>
      </c>
      <c r="Y12" s="54">
        <f t="shared" si="2"/>
        <v>0</v>
      </c>
      <c r="Z12" s="13"/>
    </row>
    <row r="13" spans="1:26" ht="17.25" customHeight="1">
      <c r="A13" s="4">
        <v>9</v>
      </c>
      <c r="B13" s="7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54">
        <f t="shared" si="0"/>
        <v>0</v>
      </c>
      <c r="X13" s="54">
        <f t="shared" si="1"/>
        <v>0</v>
      </c>
      <c r="Y13" s="54">
        <f t="shared" si="2"/>
        <v>0</v>
      </c>
      <c r="Z13" s="13"/>
    </row>
    <row r="14" spans="1:26" ht="17.25" customHeight="1">
      <c r="A14" s="4">
        <v>10</v>
      </c>
      <c r="B14" s="7" t="s">
        <v>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54">
        <f t="shared" si="0"/>
        <v>0</v>
      </c>
      <c r="X14" s="54">
        <f t="shared" si="1"/>
        <v>0</v>
      </c>
      <c r="Y14" s="54">
        <f t="shared" si="2"/>
        <v>0</v>
      </c>
      <c r="Z14" s="13"/>
    </row>
    <row r="15" spans="1:26" ht="17.25" customHeight="1">
      <c r="A15" s="4">
        <v>11</v>
      </c>
      <c r="B15" s="7" t="s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54">
        <f t="shared" si="0"/>
        <v>0</v>
      </c>
      <c r="X15" s="54">
        <f t="shared" si="1"/>
        <v>0</v>
      </c>
      <c r="Y15" s="54">
        <f t="shared" si="2"/>
        <v>0</v>
      </c>
      <c r="Z15" s="13"/>
    </row>
    <row r="16" spans="1:26" ht="17.25" customHeight="1">
      <c r="A16" s="4">
        <v>12</v>
      </c>
      <c r="B16" s="7" t="s">
        <v>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54">
        <f t="shared" si="0"/>
        <v>0</v>
      </c>
      <c r="X16" s="54">
        <f t="shared" si="1"/>
        <v>0</v>
      </c>
      <c r="Y16" s="54">
        <f t="shared" si="2"/>
        <v>0</v>
      </c>
      <c r="Z16" s="13"/>
    </row>
    <row r="17" spans="1:26" ht="17.25" customHeight="1">
      <c r="A17" s="4">
        <v>13</v>
      </c>
      <c r="B17" s="7" t="s">
        <v>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54">
        <f t="shared" si="0"/>
        <v>0</v>
      </c>
      <c r="X17" s="54">
        <f t="shared" si="1"/>
        <v>0</v>
      </c>
      <c r="Y17" s="54">
        <f t="shared" si="2"/>
        <v>0</v>
      </c>
      <c r="Z17" s="13"/>
    </row>
    <row r="18" spans="1:26" ht="17.25" customHeight="1">
      <c r="A18" s="4">
        <v>14</v>
      </c>
      <c r="B18" s="7" t="s">
        <v>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54">
        <f t="shared" si="0"/>
        <v>0</v>
      </c>
      <c r="X18" s="54">
        <f t="shared" si="1"/>
        <v>0</v>
      </c>
      <c r="Y18" s="54">
        <f t="shared" si="2"/>
        <v>0</v>
      </c>
      <c r="Z18" s="13"/>
    </row>
    <row r="19" spans="1:26" ht="17.25" customHeight="1">
      <c r="A19" s="4">
        <v>15</v>
      </c>
      <c r="B19" s="7" t="s">
        <v>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54">
        <f t="shared" si="0"/>
        <v>0</v>
      </c>
      <c r="X19" s="54">
        <f t="shared" si="1"/>
        <v>0</v>
      </c>
      <c r="Y19" s="54">
        <f t="shared" si="2"/>
        <v>0</v>
      </c>
      <c r="Z19" s="13"/>
    </row>
    <row r="20" spans="1:26" ht="17.25" customHeight="1">
      <c r="A20" s="4">
        <v>16</v>
      </c>
      <c r="B20" s="7" t="s">
        <v>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54">
        <f t="shared" si="0"/>
        <v>0</v>
      </c>
      <c r="X20" s="54">
        <f t="shared" si="1"/>
        <v>0</v>
      </c>
      <c r="Y20" s="54">
        <f t="shared" si="2"/>
        <v>0</v>
      </c>
      <c r="Z20" s="13"/>
    </row>
    <row r="21" spans="1:26" ht="17.25" customHeight="1">
      <c r="A21" s="4">
        <v>17</v>
      </c>
      <c r="B21" s="7" t="s">
        <v>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54">
        <f t="shared" si="0"/>
        <v>0</v>
      </c>
      <c r="X21" s="54">
        <f t="shared" si="1"/>
        <v>0</v>
      </c>
      <c r="Y21" s="54">
        <f t="shared" si="2"/>
        <v>0</v>
      </c>
      <c r="Z21" s="13"/>
    </row>
    <row r="22" spans="1:26" ht="17.25" customHeight="1">
      <c r="A22" s="4">
        <v>18</v>
      </c>
      <c r="B22" s="7" t="s">
        <v>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54">
        <f t="shared" si="0"/>
        <v>0</v>
      </c>
      <c r="X22" s="54">
        <f t="shared" si="1"/>
        <v>0</v>
      </c>
      <c r="Y22" s="54">
        <f t="shared" si="2"/>
        <v>0</v>
      </c>
      <c r="Z22" s="13"/>
    </row>
    <row r="23" spans="1:26" ht="17.25" customHeight="1">
      <c r="A23" s="4">
        <v>19</v>
      </c>
      <c r="B23" s="7" t="s">
        <v>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54">
        <f t="shared" si="0"/>
        <v>0</v>
      </c>
      <c r="X23" s="54">
        <f t="shared" si="1"/>
        <v>0</v>
      </c>
      <c r="Y23" s="54">
        <f t="shared" si="2"/>
        <v>0</v>
      </c>
      <c r="Z23" s="13"/>
    </row>
    <row r="24" spans="1:26" ht="17.25" customHeight="1">
      <c r="A24" s="4">
        <v>20</v>
      </c>
      <c r="B24" s="7" t="s">
        <v>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54">
        <f t="shared" si="0"/>
        <v>0</v>
      </c>
      <c r="X24" s="54">
        <f t="shared" si="1"/>
        <v>0</v>
      </c>
      <c r="Y24" s="54">
        <f t="shared" si="2"/>
        <v>0</v>
      </c>
      <c r="Z24" s="13"/>
    </row>
    <row r="25" spans="1:26" ht="17.25" customHeight="1">
      <c r="A25" s="4">
        <v>21</v>
      </c>
      <c r="B25" s="7" t="s">
        <v>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54">
        <f t="shared" si="0"/>
        <v>0</v>
      </c>
      <c r="X25" s="54">
        <f t="shared" si="1"/>
        <v>0</v>
      </c>
      <c r="Y25" s="54">
        <f t="shared" si="2"/>
        <v>0</v>
      </c>
      <c r="Z25" s="13"/>
    </row>
    <row r="26" spans="1:26" ht="17.25" customHeight="1">
      <c r="A26" s="4">
        <v>22</v>
      </c>
      <c r="B26" s="7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54">
        <f t="shared" si="0"/>
        <v>0</v>
      </c>
      <c r="X26" s="54">
        <f t="shared" si="1"/>
        <v>0</v>
      </c>
      <c r="Y26" s="54">
        <f t="shared" si="2"/>
        <v>0</v>
      </c>
      <c r="Z26" s="13"/>
    </row>
    <row r="27" spans="1:26" ht="17.25" customHeight="1">
      <c r="A27" s="4">
        <v>23</v>
      </c>
      <c r="B27" s="7" t="s">
        <v>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54">
        <f t="shared" si="0"/>
        <v>0</v>
      </c>
      <c r="X27" s="54">
        <f t="shared" si="1"/>
        <v>0</v>
      </c>
      <c r="Y27" s="54">
        <f t="shared" si="2"/>
        <v>0</v>
      </c>
      <c r="Z27" s="13"/>
    </row>
    <row r="28" spans="1:26" ht="17.25" customHeight="1">
      <c r="A28" s="4">
        <v>24</v>
      </c>
      <c r="B28" s="7" t="s">
        <v>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54">
        <f t="shared" si="0"/>
        <v>0</v>
      </c>
      <c r="X28" s="54">
        <f t="shared" si="1"/>
        <v>0</v>
      </c>
      <c r="Y28" s="54">
        <f t="shared" si="2"/>
        <v>0</v>
      </c>
      <c r="Z28" s="13"/>
    </row>
    <row r="29" spans="1:26" ht="17.25" customHeight="1">
      <c r="A29" s="4">
        <v>25</v>
      </c>
      <c r="B29" s="7" t="s">
        <v>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54">
        <f t="shared" si="0"/>
        <v>0</v>
      </c>
      <c r="X29" s="54">
        <f t="shared" si="1"/>
        <v>0</v>
      </c>
      <c r="Y29" s="54">
        <f t="shared" si="2"/>
        <v>0</v>
      </c>
      <c r="Z29" s="13"/>
    </row>
    <row r="30" spans="1:26" ht="17.25" customHeight="1">
      <c r="A30" s="4">
        <v>26</v>
      </c>
      <c r="B30" s="7" t="s">
        <v>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54">
        <f t="shared" si="0"/>
        <v>0</v>
      </c>
      <c r="X30" s="54">
        <f t="shared" si="1"/>
        <v>0</v>
      </c>
      <c r="Y30" s="54">
        <f t="shared" si="2"/>
        <v>0</v>
      </c>
      <c r="Z30" s="13"/>
    </row>
    <row r="31" spans="1:26" ht="17.25" customHeight="1">
      <c r="A31" s="4">
        <v>27</v>
      </c>
      <c r="B31" s="7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54">
        <f t="shared" si="0"/>
        <v>0</v>
      </c>
      <c r="X31" s="54">
        <f t="shared" si="1"/>
        <v>0</v>
      </c>
      <c r="Y31" s="54">
        <f t="shared" si="2"/>
        <v>0</v>
      </c>
      <c r="Z31" s="13"/>
    </row>
    <row r="32" spans="1:26" ht="17.25" customHeight="1">
      <c r="A32" s="4">
        <v>28</v>
      </c>
      <c r="B32" s="7" t="s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54">
        <f t="shared" si="0"/>
        <v>0</v>
      </c>
      <c r="X32" s="54">
        <f t="shared" si="1"/>
        <v>0</v>
      </c>
      <c r="Y32" s="54">
        <f t="shared" si="2"/>
        <v>0</v>
      </c>
      <c r="Z32" s="13"/>
    </row>
    <row r="33" spans="1:26" ht="17.25" customHeight="1">
      <c r="A33" s="4">
        <v>29</v>
      </c>
      <c r="B33" s="7" t="s">
        <v>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54">
        <f t="shared" si="0"/>
        <v>0</v>
      </c>
      <c r="X33" s="54">
        <f t="shared" si="1"/>
        <v>0</v>
      </c>
      <c r="Y33" s="54">
        <f t="shared" si="2"/>
        <v>0</v>
      </c>
      <c r="Z33" s="13"/>
    </row>
    <row r="34" spans="1:26" ht="17.25" customHeight="1">
      <c r="A34" s="4">
        <v>30</v>
      </c>
      <c r="B34" s="7" t="s">
        <v>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54">
        <f t="shared" si="0"/>
        <v>0</v>
      </c>
      <c r="X34" s="54">
        <f t="shared" si="1"/>
        <v>0</v>
      </c>
      <c r="Y34" s="54">
        <f t="shared" si="2"/>
        <v>0</v>
      </c>
      <c r="Z34" s="13"/>
    </row>
    <row r="35" spans="1:26" ht="17.25" customHeight="1">
      <c r="A35" s="4"/>
      <c r="B35" s="7" t="s">
        <v>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54">
        <f t="shared" si="0"/>
        <v>0</v>
      </c>
      <c r="X35" s="54">
        <f t="shared" si="1"/>
        <v>0</v>
      </c>
      <c r="Y35" s="54">
        <f t="shared" si="2"/>
        <v>0</v>
      </c>
      <c r="Z35" s="13"/>
    </row>
    <row r="36" spans="1:26" ht="13.5">
      <c r="A36" s="56"/>
      <c r="B36" s="56"/>
      <c r="C36" s="52">
        <f aca="true" t="shared" si="3" ref="C36:X36">SUM(C5:C35)</f>
        <v>0</v>
      </c>
      <c r="D36" s="52">
        <f t="shared" si="3"/>
        <v>0</v>
      </c>
      <c r="E36" s="52">
        <f t="shared" si="3"/>
        <v>0</v>
      </c>
      <c r="F36" s="52">
        <f t="shared" si="3"/>
        <v>0</v>
      </c>
      <c r="G36" s="52">
        <f t="shared" si="3"/>
        <v>0</v>
      </c>
      <c r="H36" s="52">
        <f t="shared" si="3"/>
        <v>0</v>
      </c>
      <c r="I36" s="52">
        <f t="shared" si="3"/>
        <v>0</v>
      </c>
      <c r="J36" s="52">
        <f t="shared" si="3"/>
        <v>0</v>
      </c>
      <c r="K36" s="52">
        <f t="shared" si="3"/>
        <v>0</v>
      </c>
      <c r="L36" s="52">
        <f t="shared" si="3"/>
        <v>0</v>
      </c>
      <c r="M36" s="52">
        <f t="shared" si="3"/>
        <v>0</v>
      </c>
      <c r="N36" s="52">
        <f t="shared" si="3"/>
        <v>0</v>
      </c>
      <c r="O36" s="52">
        <f t="shared" si="3"/>
        <v>0</v>
      </c>
      <c r="P36" s="52">
        <f t="shared" si="3"/>
        <v>0</v>
      </c>
      <c r="Q36" s="52">
        <f t="shared" si="3"/>
        <v>0</v>
      </c>
      <c r="R36" s="52">
        <f t="shared" si="3"/>
        <v>0</v>
      </c>
      <c r="S36" s="52">
        <f t="shared" si="3"/>
        <v>0</v>
      </c>
      <c r="T36" s="52">
        <f t="shared" si="3"/>
        <v>0</v>
      </c>
      <c r="U36" s="52">
        <f t="shared" si="3"/>
        <v>0</v>
      </c>
      <c r="V36" s="52">
        <f t="shared" si="3"/>
        <v>0</v>
      </c>
      <c r="W36" s="52">
        <f t="shared" si="3"/>
        <v>0</v>
      </c>
      <c r="X36" s="52">
        <f t="shared" si="3"/>
        <v>0</v>
      </c>
      <c r="Y36" s="53"/>
      <c r="Z36" s="55"/>
    </row>
  </sheetData>
  <mergeCells count="3">
    <mergeCell ref="C3:D3"/>
    <mergeCell ref="A1:B3"/>
    <mergeCell ref="E3:F3"/>
  </mergeCells>
  <printOptions/>
  <pageMargins left="0.75" right="0.75" top="1" bottom="1" header="0.512" footer="0.512"/>
  <pageSetup fitToHeight="1" fitToWidth="1" horizontalDpi="600" verticalDpi="600" orientation="landscape" paperSize="9" scale="64" r:id="rId3"/>
  <headerFooter alignWithMargins="0">
    <oddHeader>&amp;R&amp;D</oddHeader>
    <oddFooter>&amp;RArmeriaTaxCompany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workbookViewId="0" topLeftCell="A1">
      <pane xSplit="2" ySplit="4" topLeftCell="C5" activePane="bottomRight" state="frozen"/>
      <selection pane="topLeft" activeCell="Y13" sqref="W5:Y13"/>
      <selection pane="topRight" activeCell="Y13" sqref="W5:Y13"/>
      <selection pane="bottomLeft" activeCell="Y13" sqref="W5:Y13"/>
      <selection pane="bottomRight" activeCell="Y13" sqref="W5:Y13"/>
    </sheetView>
  </sheetViews>
  <sheetFormatPr defaultColWidth="9.00390625" defaultRowHeight="13.5"/>
  <cols>
    <col min="1" max="1" width="4.625" style="11" customWidth="1"/>
    <col min="2" max="2" width="4.00390625" style="11" customWidth="1"/>
    <col min="3" max="3" width="9.25390625" style="11" customWidth="1"/>
    <col min="4" max="4" width="8.375" style="11" customWidth="1"/>
    <col min="5" max="21" width="7.50390625" style="11" customWidth="1"/>
    <col min="22" max="22" width="10.625" style="11" customWidth="1"/>
    <col min="23" max="23" width="12.75390625" style="11" customWidth="1"/>
    <col min="24" max="25" width="9.25390625" style="11" customWidth="1"/>
    <col min="26" max="26" width="9.875" style="11" customWidth="1"/>
    <col min="27" max="16384" width="9.00390625" style="11" customWidth="1"/>
  </cols>
  <sheetData>
    <row r="1" spans="1:26" ht="8.25" customHeight="1">
      <c r="A1" s="78" t="s">
        <v>14</v>
      </c>
      <c r="B1" s="7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78"/>
      <c r="B2" s="7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79"/>
      <c r="B3" s="79"/>
      <c r="C3" s="76" t="s">
        <v>25</v>
      </c>
      <c r="D3" s="77"/>
      <c r="E3" s="82"/>
      <c r="F3" s="8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9.25" customHeight="1">
      <c r="A4" s="3" t="s">
        <v>122</v>
      </c>
      <c r="B4" s="3" t="s">
        <v>125</v>
      </c>
      <c r="C4" s="3" t="s">
        <v>29</v>
      </c>
      <c r="D4" s="3" t="s">
        <v>31</v>
      </c>
      <c r="E4" s="3" t="s">
        <v>34</v>
      </c>
      <c r="F4" s="3" t="s">
        <v>46</v>
      </c>
      <c r="G4" s="3" t="s">
        <v>118</v>
      </c>
      <c r="H4" s="3" t="s">
        <v>49</v>
      </c>
      <c r="I4" s="3" t="s">
        <v>53</v>
      </c>
      <c r="J4" s="3" t="s">
        <v>58</v>
      </c>
      <c r="K4" s="3" t="s">
        <v>64</v>
      </c>
      <c r="L4" s="3" t="s">
        <v>70</v>
      </c>
      <c r="M4" s="3" t="s">
        <v>73</v>
      </c>
      <c r="N4" s="3" t="s">
        <v>78</v>
      </c>
      <c r="O4" s="3" t="s">
        <v>80</v>
      </c>
      <c r="P4" s="3" t="s">
        <v>83</v>
      </c>
      <c r="Q4" s="3" t="s">
        <v>87</v>
      </c>
      <c r="R4" s="3" t="s">
        <v>93</v>
      </c>
      <c r="S4" s="3" t="s">
        <v>97</v>
      </c>
      <c r="T4" s="3" t="s">
        <v>103</v>
      </c>
      <c r="U4" s="3" t="s">
        <v>108</v>
      </c>
      <c r="V4" s="70" t="s">
        <v>172</v>
      </c>
      <c r="W4" s="3" t="s">
        <v>109</v>
      </c>
      <c r="X4" s="3" t="s">
        <v>0</v>
      </c>
      <c r="Y4" s="3" t="s">
        <v>24</v>
      </c>
      <c r="Z4" s="3" t="s">
        <v>116</v>
      </c>
    </row>
    <row r="5" spans="1:26" ht="17.25" customHeight="1">
      <c r="A5" s="4">
        <v>1</v>
      </c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54">
        <f aca="true" t="shared" si="0" ref="W5:W35">SUM(E5:V5)</f>
        <v>0</v>
      </c>
      <c r="X5" s="54">
        <f aca="true" t="shared" si="1" ref="X5:X35">+C5+D5-W5</f>
        <v>0</v>
      </c>
      <c r="Y5" s="54">
        <f>IF(E3+X5&lt;0,"現金マイナス",E3+X5)</f>
        <v>0</v>
      </c>
      <c r="Z5" s="13"/>
    </row>
    <row r="6" spans="1:26" ht="17.25" customHeight="1">
      <c r="A6" s="4">
        <v>2</v>
      </c>
      <c r="B6" s="7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4">
        <f t="shared" si="0"/>
        <v>0</v>
      </c>
      <c r="X6" s="54">
        <f t="shared" si="1"/>
        <v>0</v>
      </c>
      <c r="Y6" s="54">
        <f aca="true" t="shared" si="2" ref="Y6:Y35">IF(Y5+X6&lt;0,"現金マイナス",Y5+X6)</f>
        <v>0</v>
      </c>
      <c r="Z6" s="13"/>
    </row>
    <row r="7" spans="1:26" ht="17.25" customHeight="1">
      <c r="A7" s="4">
        <v>3</v>
      </c>
      <c r="B7" s="7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54">
        <f t="shared" si="0"/>
        <v>0</v>
      </c>
      <c r="X7" s="54">
        <f t="shared" si="1"/>
        <v>0</v>
      </c>
      <c r="Y7" s="54">
        <f t="shared" si="2"/>
        <v>0</v>
      </c>
      <c r="Z7" s="13"/>
    </row>
    <row r="8" spans="1:26" ht="17.25" customHeight="1">
      <c r="A8" s="4">
        <v>4</v>
      </c>
      <c r="B8" s="7" t="s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54">
        <f t="shared" si="0"/>
        <v>0</v>
      </c>
      <c r="X8" s="54">
        <f t="shared" si="1"/>
        <v>0</v>
      </c>
      <c r="Y8" s="54">
        <f t="shared" si="2"/>
        <v>0</v>
      </c>
      <c r="Z8" s="13"/>
    </row>
    <row r="9" spans="1:26" ht="17.25" customHeight="1">
      <c r="A9" s="4">
        <v>5</v>
      </c>
      <c r="B9" s="7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54">
        <f t="shared" si="0"/>
        <v>0</v>
      </c>
      <c r="X9" s="54">
        <f t="shared" si="1"/>
        <v>0</v>
      </c>
      <c r="Y9" s="54">
        <f t="shared" si="2"/>
        <v>0</v>
      </c>
      <c r="Z9" s="13"/>
    </row>
    <row r="10" spans="1:26" ht="17.25" customHeight="1">
      <c r="A10" s="4">
        <v>6</v>
      </c>
      <c r="B10" s="7" t="s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54">
        <f t="shared" si="0"/>
        <v>0</v>
      </c>
      <c r="X10" s="54">
        <f t="shared" si="1"/>
        <v>0</v>
      </c>
      <c r="Y10" s="54">
        <f t="shared" si="2"/>
        <v>0</v>
      </c>
      <c r="Z10" s="13"/>
    </row>
    <row r="11" spans="1:26" ht="17.25" customHeight="1">
      <c r="A11" s="4">
        <v>7</v>
      </c>
      <c r="B11" s="7" t="s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54">
        <f t="shared" si="0"/>
        <v>0</v>
      </c>
      <c r="X11" s="54">
        <f t="shared" si="1"/>
        <v>0</v>
      </c>
      <c r="Y11" s="54">
        <f t="shared" si="2"/>
        <v>0</v>
      </c>
      <c r="Z11" s="13"/>
    </row>
    <row r="12" spans="1:26" ht="17.25" customHeight="1">
      <c r="A12" s="4">
        <v>8</v>
      </c>
      <c r="B12" s="7" t="s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54">
        <f t="shared" si="0"/>
        <v>0</v>
      </c>
      <c r="X12" s="54">
        <f t="shared" si="1"/>
        <v>0</v>
      </c>
      <c r="Y12" s="54">
        <f t="shared" si="2"/>
        <v>0</v>
      </c>
      <c r="Z12" s="13"/>
    </row>
    <row r="13" spans="1:26" ht="17.25" customHeight="1">
      <c r="A13" s="4">
        <v>9</v>
      </c>
      <c r="B13" s="7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54">
        <f t="shared" si="0"/>
        <v>0</v>
      </c>
      <c r="X13" s="54">
        <f t="shared" si="1"/>
        <v>0</v>
      </c>
      <c r="Y13" s="54">
        <f t="shared" si="2"/>
        <v>0</v>
      </c>
      <c r="Z13" s="13"/>
    </row>
    <row r="14" spans="1:26" ht="17.25" customHeight="1">
      <c r="A14" s="4">
        <v>10</v>
      </c>
      <c r="B14" s="7" t="s">
        <v>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54">
        <f t="shared" si="0"/>
        <v>0</v>
      </c>
      <c r="X14" s="54">
        <f t="shared" si="1"/>
        <v>0</v>
      </c>
      <c r="Y14" s="54">
        <f t="shared" si="2"/>
        <v>0</v>
      </c>
      <c r="Z14" s="13"/>
    </row>
    <row r="15" spans="1:26" ht="17.25" customHeight="1">
      <c r="A15" s="4">
        <v>11</v>
      </c>
      <c r="B15" s="7" t="s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54">
        <f t="shared" si="0"/>
        <v>0</v>
      </c>
      <c r="X15" s="54">
        <f t="shared" si="1"/>
        <v>0</v>
      </c>
      <c r="Y15" s="54">
        <f t="shared" si="2"/>
        <v>0</v>
      </c>
      <c r="Z15" s="13"/>
    </row>
    <row r="16" spans="1:26" ht="17.25" customHeight="1">
      <c r="A16" s="4">
        <v>12</v>
      </c>
      <c r="B16" s="7" t="s">
        <v>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54">
        <f t="shared" si="0"/>
        <v>0</v>
      </c>
      <c r="X16" s="54">
        <f t="shared" si="1"/>
        <v>0</v>
      </c>
      <c r="Y16" s="54">
        <f t="shared" si="2"/>
        <v>0</v>
      </c>
      <c r="Z16" s="13"/>
    </row>
    <row r="17" spans="1:26" ht="17.25" customHeight="1">
      <c r="A17" s="4">
        <v>13</v>
      </c>
      <c r="B17" s="7" t="s">
        <v>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54">
        <f t="shared" si="0"/>
        <v>0</v>
      </c>
      <c r="X17" s="54">
        <f t="shared" si="1"/>
        <v>0</v>
      </c>
      <c r="Y17" s="54">
        <f t="shared" si="2"/>
        <v>0</v>
      </c>
      <c r="Z17" s="13"/>
    </row>
    <row r="18" spans="1:26" ht="17.25" customHeight="1">
      <c r="A18" s="4">
        <v>14</v>
      </c>
      <c r="B18" s="7" t="s">
        <v>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54">
        <f t="shared" si="0"/>
        <v>0</v>
      </c>
      <c r="X18" s="54">
        <f t="shared" si="1"/>
        <v>0</v>
      </c>
      <c r="Y18" s="54">
        <f t="shared" si="2"/>
        <v>0</v>
      </c>
      <c r="Z18" s="13"/>
    </row>
    <row r="19" spans="1:26" ht="17.25" customHeight="1">
      <c r="A19" s="4">
        <v>15</v>
      </c>
      <c r="B19" s="7" t="s">
        <v>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54">
        <f t="shared" si="0"/>
        <v>0</v>
      </c>
      <c r="X19" s="54">
        <f t="shared" si="1"/>
        <v>0</v>
      </c>
      <c r="Y19" s="54">
        <f t="shared" si="2"/>
        <v>0</v>
      </c>
      <c r="Z19" s="13"/>
    </row>
    <row r="20" spans="1:26" ht="17.25" customHeight="1">
      <c r="A20" s="4">
        <v>16</v>
      </c>
      <c r="B20" s="7" t="s">
        <v>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54">
        <f t="shared" si="0"/>
        <v>0</v>
      </c>
      <c r="X20" s="54">
        <f t="shared" si="1"/>
        <v>0</v>
      </c>
      <c r="Y20" s="54">
        <f t="shared" si="2"/>
        <v>0</v>
      </c>
      <c r="Z20" s="13"/>
    </row>
    <row r="21" spans="1:26" ht="17.25" customHeight="1">
      <c r="A21" s="4">
        <v>17</v>
      </c>
      <c r="B21" s="7" t="s">
        <v>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54">
        <f t="shared" si="0"/>
        <v>0</v>
      </c>
      <c r="X21" s="54">
        <f t="shared" si="1"/>
        <v>0</v>
      </c>
      <c r="Y21" s="54">
        <f t="shared" si="2"/>
        <v>0</v>
      </c>
      <c r="Z21" s="13"/>
    </row>
    <row r="22" spans="1:26" ht="17.25" customHeight="1">
      <c r="A22" s="4">
        <v>18</v>
      </c>
      <c r="B22" s="7" t="s">
        <v>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54">
        <f t="shared" si="0"/>
        <v>0</v>
      </c>
      <c r="X22" s="54">
        <f t="shared" si="1"/>
        <v>0</v>
      </c>
      <c r="Y22" s="54">
        <f t="shared" si="2"/>
        <v>0</v>
      </c>
      <c r="Z22" s="13"/>
    </row>
    <row r="23" spans="1:26" ht="17.25" customHeight="1">
      <c r="A23" s="4">
        <v>19</v>
      </c>
      <c r="B23" s="7" t="s">
        <v>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54">
        <f t="shared" si="0"/>
        <v>0</v>
      </c>
      <c r="X23" s="54">
        <f t="shared" si="1"/>
        <v>0</v>
      </c>
      <c r="Y23" s="54">
        <f t="shared" si="2"/>
        <v>0</v>
      </c>
      <c r="Z23" s="13"/>
    </row>
    <row r="24" spans="1:26" ht="17.25" customHeight="1">
      <c r="A24" s="4">
        <v>20</v>
      </c>
      <c r="B24" s="7" t="s">
        <v>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54">
        <f t="shared" si="0"/>
        <v>0</v>
      </c>
      <c r="X24" s="54">
        <f t="shared" si="1"/>
        <v>0</v>
      </c>
      <c r="Y24" s="54">
        <f t="shared" si="2"/>
        <v>0</v>
      </c>
      <c r="Z24" s="13"/>
    </row>
    <row r="25" spans="1:26" ht="17.25" customHeight="1">
      <c r="A25" s="4">
        <v>21</v>
      </c>
      <c r="B25" s="7" t="s">
        <v>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54">
        <f t="shared" si="0"/>
        <v>0</v>
      </c>
      <c r="X25" s="54">
        <f t="shared" si="1"/>
        <v>0</v>
      </c>
      <c r="Y25" s="54">
        <f t="shared" si="2"/>
        <v>0</v>
      </c>
      <c r="Z25" s="13"/>
    </row>
    <row r="26" spans="1:26" ht="17.25" customHeight="1">
      <c r="A26" s="4">
        <v>22</v>
      </c>
      <c r="B26" s="7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54">
        <f t="shared" si="0"/>
        <v>0</v>
      </c>
      <c r="X26" s="54">
        <f t="shared" si="1"/>
        <v>0</v>
      </c>
      <c r="Y26" s="54">
        <f t="shared" si="2"/>
        <v>0</v>
      </c>
      <c r="Z26" s="13"/>
    </row>
    <row r="27" spans="1:26" ht="17.25" customHeight="1">
      <c r="A27" s="4">
        <v>23</v>
      </c>
      <c r="B27" s="7" t="s">
        <v>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54">
        <f t="shared" si="0"/>
        <v>0</v>
      </c>
      <c r="X27" s="54">
        <f t="shared" si="1"/>
        <v>0</v>
      </c>
      <c r="Y27" s="54">
        <f t="shared" si="2"/>
        <v>0</v>
      </c>
      <c r="Z27" s="13"/>
    </row>
    <row r="28" spans="1:26" ht="17.25" customHeight="1">
      <c r="A28" s="4">
        <v>24</v>
      </c>
      <c r="B28" s="7" t="s">
        <v>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54">
        <f t="shared" si="0"/>
        <v>0</v>
      </c>
      <c r="X28" s="54">
        <f t="shared" si="1"/>
        <v>0</v>
      </c>
      <c r="Y28" s="54">
        <f t="shared" si="2"/>
        <v>0</v>
      </c>
      <c r="Z28" s="13"/>
    </row>
    <row r="29" spans="1:26" ht="17.25" customHeight="1">
      <c r="A29" s="4">
        <v>25</v>
      </c>
      <c r="B29" s="7" t="s">
        <v>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54">
        <f t="shared" si="0"/>
        <v>0</v>
      </c>
      <c r="X29" s="54">
        <f t="shared" si="1"/>
        <v>0</v>
      </c>
      <c r="Y29" s="54">
        <f t="shared" si="2"/>
        <v>0</v>
      </c>
      <c r="Z29" s="13"/>
    </row>
    <row r="30" spans="1:26" ht="17.25" customHeight="1">
      <c r="A30" s="4">
        <v>26</v>
      </c>
      <c r="B30" s="7" t="s">
        <v>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54">
        <f t="shared" si="0"/>
        <v>0</v>
      </c>
      <c r="X30" s="54">
        <f t="shared" si="1"/>
        <v>0</v>
      </c>
      <c r="Y30" s="54">
        <f t="shared" si="2"/>
        <v>0</v>
      </c>
      <c r="Z30" s="13"/>
    </row>
    <row r="31" spans="1:26" ht="17.25" customHeight="1">
      <c r="A31" s="4">
        <v>27</v>
      </c>
      <c r="B31" s="7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54">
        <f t="shared" si="0"/>
        <v>0</v>
      </c>
      <c r="X31" s="54">
        <f t="shared" si="1"/>
        <v>0</v>
      </c>
      <c r="Y31" s="54">
        <f t="shared" si="2"/>
        <v>0</v>
      </c>
      <c r="Z31" s="13"/>
    </row>
    <row r="32" spans="1:26" ht="17.25" customHeight="1">
      <c r="A32" s="4">
        <v>28</v>
      </c>
      <c r="B32" s="7" t="s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54">
        <f t="shared" si="0"/>
        <v>0</v>
      </c>
      <c r="X32" s="54">
        <f t="shared" si="1"/>
        <v>0</v>
      </c>
      <c r="Y32" s="54">
        <f t="shared" si="2"/>
        <v>0</v>
      </c>
      <c r="Z32" s="13"/>
    </row>
    <row r="33" spans="1:26" ht="17.25" customHeight="1">
      <c r="A33" s="4">
        <v>29</v>
      </c>
      <c r="B33" s="7" t="s">
        <v>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54">
        <f t="shared" si="0"/>
        <v>0</v>
      </c>
      <c r="X33" s="54">
        <f t="shared" si="1"/>
        <v>0</v>
      </c>
      <c r="Y33" s="54">
        <f t="shared" si="2"/>
        <v>0</v>
      </c>
      <c r="Z33" s="13"/>
    </row>
    <row r="34" spans="1:26" ht="17.25" customHeight="1">
      <c r="A34" s="4">
        <v>30</v>
      </c>
      <c r="B34" s="7" t="s">
        <v>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54">
        <f t="shared" si="0"/>
        <v>0</v>
      </c>
      <c r="X34" s="54">
        <f t="shared" si="1"/>
        <v>0</v>
      </c>
      <c r="Y34" s="54">
        <f t="shared" si="2"/>
        <v>0</v>
      </c>
      <c r="Z34" s="13"/>
    </row>
    <row r="35" spans="1:26" ht="17.25" customHeight="1">
      <c r="A35" s="4">
        <v>31</v>
      </c>
      <c r="B35" s="7" t="s">
        <v>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54">
        <f t="shared" si="0"/>
        <v>0</v>
      </c>
      <c r="X35" s="54">
        <f t="shared" si="1"/>
        <v>0</v>
      </c>
      <c r="Y35" s="54">
        <f t="shared" si="2"/>
        <v>0</v>
      </c>
      <c r="Z35" s="13"/>
    </row>
    <row r="36" spans="1:26" ht="13.5">
      <c r="A36" s="56"/>
      <c r="B36" s="56"/>
      <c r="C36" s="52">
        <f aca="true" t="shared" si="3" ref="C36:X36">SUM(C5:C35)</f>
        <v>0</v>
      </c>
      <c r="D36" s="52">
        <f t="shared" si="3"/>
        <v>0</v>
      </c>
      <c r="E36" s="52">
        <f t="shared" si="3"/>
        <v>0</v>
      </c>
      <c r="F36" s="52">
        <f t="shared" si="3"/>
        <v>0</v>
      </c>
      <c r="G36" s="52">
        <f t="shared" si="3"/>
        <v>0</v>
      </c>
      <c r="H36" s="52">
        <f t="shared" si="3"/>
        <v>0</v>
      </c>
      <c r="I36" s="52">
        <f t="shared" si="3"/>
        <v>0</v>
      </c>
      <c r="J36" s="52">
        <f t="shared" si="3"/>
        <v>0</v>
      </c>
      <c r="K36" s="52">
        <f t="shared" si="3"/>
        <v>0</v>
      </c>
      <c r="L36" s="52">
        <f t="shared" si="3"/>
        <v>0</v>
      </c>
      <c r="M36" s="52">
        <f t="shared" si="3"/>
        <v>0</v>
      </c>
      <c r="N36" s="52">
        <f t="shared" si="3"/>
        <v>0</v>
      </c>
      <c r="O36" s="52">
        <f t="shared" si="3"/>
        <v>0</v>
      </c>
      <c r="P36" s="52">
        <f t="shared" si="3"/>
        <v>0</v>
      </c>
      <c r="Q36" s="52">
        <f t="shared" si="3"/>
        <v>0</v>
      </c>
      <c r="R36" s="52">
        <f t="shared" si="3"/>
        <v>0</v>
      </c>
      <c r="S36" s="52">
        <f t="shared" si="3"/>
        <v>0</v>
      </c>
      <c r="T36" s="52">
        <f t="shared" si="3"/>
        <v>0</v>
      </c>
      <c r="U36" s="52">
        <f t="shared" si="3"/>
        <v>0</v>
      </c>
      <c r="V36" s="52">
        <f t="shared" si="3"/>
        <v>0</v>
      </c>
      <c r="W36" s="52">
        <f t="shared" si="3"/>
        <v>0</v>
      </c>
      <c r="X36" s="52">
        <f t="shared" si="3"/>
        <v>0</v>
      </c>
      <c r="Y36" s="53"/>
      <c r="Z36" s="55"/>
    </row>
  </sheetData>
  <mergeCells count="3">
    <mergeCell ref="C3:D3"/>
    <mergeCell ref="A1:B3"/>
    <mergeCell ref="E3:F3"/>
  </mergeCells>
  <printOptions/>
  <pageMargins left="0.75" right="0.75" top="1" bottom="1" header="0.512" footer="0.512"/>
  <pageSetup fitToHeight="1" fitToWidth="1" horizontalDpi="600" verticalDpi="600" orientation="landscape" paperSize="9" scale="64" r:id="rId3"/>
  <headerFooter alignWithMargins="0">
    <oddHeader>&amp;R&amp;D</oddHeader>
    <oddFooter>&amp;RArmeriaTaxCompany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workbookViewId="0" topLeftCell="A1">
      <pane xSplit="2" ySplit="4" topLeftCell="C5" activePane="bottomRight" state="frozen"/>
      <selection pane="topLeft" activeCell="Y13" sqref="W5:Y13"/>
      <selection pane="topRight" activeCell="Y13" sqref="W5:Y13"/>
      <selection pane="bottomLeft" activeCell="Y13" sqref="W5:Y13"/>
      <selection pane="bottomRight" activeCell="Y13" sqref="W5:Y13"/>
    </sheetView>
  </sheetViews>
  <sheetFormatPr defaultColWidth="9.00390625" defaultRowHeight="13.5"/>
  <cols>
    <col min="1" max="1" width="4.625" style="11" customWidth="1"/>
    <col min="2" max="2" width="4.00390625" style="11" customWidth="1"/>
    <col min="3" max="3" width="9.25390625" style="11" customWidth="1"/>
    <col min="4" max="4" width="8.375" style="11" customWidth="1"/>
    <col min="5" max="21" width="7.50390625" style="11" customWidth="1"/>
    <col min="22" max="22" width="10.625" style="11" customWidth="1"/>
    <col min="23" max="23" width="12.75390625" style="11" customWidth="1"/>
    <col min="24" max="25" width="9.25390625" style="11" customWidth="1"/>
    <col min="26" max="26" width="9.875" style="11" customWidth="1"/>
    <col min="27" max="16384" width="9.00390625" style="11" customWidth="1"/>
  </cols>
  <sheetData>
    <row r="1" spans="1:26" ht="8.25" customHeight="1">
      <c r="A1" s="78" t="s">
        <v>16</v>
      </c>
      <c r="B1" s="7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78"/>
      <c r="B2" s="7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79"/>
      <c r="B3" s="79"/>
      <c r="C3" s="76" t="s">
        <v>25</v>
      </c>
      <c r="D3" s="77"/>
      <c r="E3" s="82"/>
      <c r="F3" s="8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9.25" customHeight="1">
      <c r="A4" s="3" t="s">
        <v>122</v>
      </c>
      <c r="B4" s="3" t="s">
        <v>124</v>
      </c>
      <c r="C4" s="3" t="s">
        <v>29</v>
      </c>
      <c r="D4" s="3" t="s">
        <v>31</v>
      </c>
      <c r="E4" s="3" t="s">
        <v>38</v>
      </c>
      <c r="F4" s="3" t="s">
        <v>46</v>
      </c>
      <c r="G4" s="3" t="s">
        <v>118</v>
      </c>
      <c r="H4" s="3" t="s">
        <v>49</v>
      </c>
      <c r="I4" s="3" t="s">
        <v>53</v>
      </c>
      <c r="J4" s="3" t="s">
        <v>58</v>
      </c>
      <c r="K4" s="3" t="s">
        <v>64</v>
      </c>
      <c r="L4" s="3" t="s">
        <v>70</v>
      </c>
      <c r="M4" s="3" t="s">
        <v>73</v>
      </c>
      <c r="N4" s="3" t="s">
        <v>78</v>
      </c>
      <c r="O4" s="3" t="s">
        <v>80</v>
      </c>
      <c r="P4" s="3" t="s">
        <v>83</v>
      </c>
      <c r="Q4" s="3" t="s">
        <v>87</v>
      </c>
      <c r="R4" s="3" t="s">
        <v>93</v>
      </c>
      <c r="S4" s="3" t="s">
        <v>98</v>
      </c>
      <c r="T4" s="3" t="s">
        <v>103</v>
      </c>
      <c r="U4" s="3" t="s">
        <v>108</v>
      </c>
      <c r="V4" s="70" t="s">
        <v>172</v>
      </c>
      <c r="W4" s="3" t="s">
        <v>110</v>
      </c>
      <c r="X4" s="3" t="s">
        <v>0</v>
      </c>
      <c r="Y4" s="3" t="s">
        <v>114</v>
      </c>
      <c r="Z4" s="3" t="s">
        <v>116</v>
      </c>
    </row>
    <row r="5" spans="1:26" ht="17.25" customHeight="1">
      <c r="A5" s="4">
        <v>1</v>
      </c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54">
        <f aca="true" t="shared" si="0" ref="W5:W35">SUM(E5:V5)</f>
        <v>0</v>
      </c>
      <c r="X5" s="54">
        <f aca="true" t="shared" si="1" ref="X5:X35">+C5+D5-W5</f>
        <v>0</v>
      </c>
      <c r="Y5" s="54">
        <f>IF(E3+X5&lt;0,"現金マイナス",E3+X5)</f>
        <v>0</v>
      </c>
      <c r="Z5" s="13"/>
    </row>
    <row r="6" spans="1:26" ht="17.25" customHeight="1">
      <c r="A6" s="4">
        <v>2</v>
      </c>
      <c r="B6" s="7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4">
        <f t="shared" si="0"/>
        <v>0</v>
      </c>
      <c r="X6" s="54">
        <f t="shared" si="1"/>
        <v>0</v>
      </c>
      <c r="Y6" s="54">
        <f aca="true" t="shared" si="2" ref="Y6:Y35">IF(Y5+X6&lt;0,"現金マイナス",Y5+X6)</f>
        <v>0</v>
      </c>
      <c r="Z6" s="13"/>
    </row>
    <row r="7" spans="1:26" ht="17.25" customHeight="1">
      <c r="A7" s="4">
        <v>3</v>
      </c>
      <c r="B7" s="7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54">
        <f t="shared" si="0"/>
        <v>0</v>
      </c>
      <c r="X7" s="54">
        <f t="shared" si="1"/>
        <v>0</v>
      </c>
      <c r="Y7" s="54">
        <f t="shared" si="2"/>
        <v>0</v>
      </c>
      <c r="Z7" s="13"/>
    </row>
    <row r="8" spans="1:26" ht="17.25" customHeight="1">
      <c r="A8" s="4">
        <v>4</v>
      </c>
      <c r="B8" s="7" t="s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54">
        <f t="shared" si="0"/>
        <v>0</v>
      </c>
      <c r="X8" s="54">
        <f t="shared" si="1"/>
        <v>0</v>
      </c>
      <c r="Y8" s="54">
        <f t="shared" si="2"/>
        <v>0</v>
      </c>
      <c r="Z8" s="13"/>
    </row>
    <row r="9" spans="1:26" ht="17.25" customHeight="1">
      <c r="A9" s="4">
        <v>5</v>
      </c>
      <c r="B9" s="7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54">
        <f t="shared" si="0"/>
        <v>0</v>
      </c>
      <c r="X9" s="54">
        <f t="shared" si="1"/>
        <v>0</v>
      </c>
      <c r="Y9" s="54">
        <f t="shared" si="2"/>
        <v>0</v>
      </c>
      <c r="Z9" s="13"/>
    </row>
    <row r="10" spans="1:26" ht="17.25" customHeight="1">
      <c r="A10" s="4">
        <v>6</v>
      </c>
      <c r="B10" s="7" t="s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54">
        <f t="shared" si="0"/>
        <v>0</v>
      </c>
      <c r="X10" s="54">
        <f t="shared" si="1"/>
        <v>0</v>
      </c>
      <c r="Y10" s="54">
        <f t="shared" si="2"/>
        <v>0</v>
      </c>
      <c r="Z10" s="13"/>
    </row>
    <row r="11" spans="1:26" ht="17.25" customHeight="1">
      <c r="A11" s="4">
        <v>7</v>
      </c>
      <c r="B11" s="7" t="s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54">
        <f t="shared" si="0"/>
        <v>0</v>
      </c>
      <c r="X11" s="54">
        <f t="shared" si="1"/>
        <v>0</v>
      </c>
      <c r="Y11" s="54">
        <f t="shared" si="2"/>
        <v>0</v>
      </c>
      <c r="Z11" s="13"/>
    </row>
    <row r="12" spans="1:26" ht="17.25" customHeight="1">
      <c r="A12" s="4">
        <v>8</v>
      </c>
      <c r="B12" s="7" t="s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54">
        <f t="shared" si="0"/>
        <v>0</v>
      </c>
      <c r="X12" s="54">
        <f t="shared" si="1"/>
        <v>0</v>
      </c>
      <c r="Y12" s="54">
        <f t="shared" si="2"/>
        <v>0</v>
      </c>
      <c r="Z12" s="13"/>
    </row>
    <row r="13" spans="1:26" ht="17.25" customHeight="1">
      <c r="A13" s="4">
        <v>9</v>
      </c>
      <c r="B13" s="7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54">
        <f t="shared" si="0"/>
        <v>0</v>
      </c>
      <c r="X13" s="54">
        <f t="shared" si="1"/>
        <v>0</v>
      </c>
      <c r="Y13" s="54">
        <f t="shared" si="2"/>
        <v>0</v>
      </c>
      <c r="Z13" s="13"/>
    </row>
    <row r="14" spans="1:26" ht="17.25" customHeight="1">
      <c r="A14" s="4">
        <v>10</v>
      </c>
      <c r="B14" s="7" t="s">
        <v>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54">
        <f t="shared" si="0"/>
        <v>0</v>
      </c>
      <c r="X14" s="54">
        <f t="shared" si="1"/>
        <v>0</v>
      </c>
      <c r="Y14" s="54">
        <f t="shared" si="2"/>
        <v>0</v>
      </c>
      <c r="Z14" s="13"/>
    </row>
    <row r="15" spans="1:26" ht="17.25" customHeight="1">
      <c r="A15" s="4">
        <v>11</v>
      </c>
      <c r="B15" s="7" t="s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54">
        <f t="shared" si="0"/>
        <v>0</v>
      </c>
      <c r="X15" s="54">
        <f t="shared" si="1"/>
        <v>0</v>
      </c>
      <c r="Y15" s="54">
        <f t="shared" si="2"/>
        <v>0</v>
      </c>
      <c r="Z15" s="13"/>
    </row>
    <row r="16" spans="1:26" ht="17.25" customHeight="1">
      <c r="A16" s="4">
        <v>12</v>
      </c>
      <c r="B16" s="7" t="s">
        <v>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54">
        <f t="shared" si="0"/>
        <v>0</v>
      </c>
      <c r="X16" s="54">
        <f t="shared" si="1"/>
        <v>0</v>
      </c>
      <c r="Y16" s="54">
        <f t="shared" si="2"/>
        <v>0</v>
      </c>
      <c r="Z16" s="13"/>
    </row>
    <row r="17" spans="1:26" ht="17.25" customHeight="1">
      <c r="A17" s="4">
        <v>13</v>
      </c>
      <c r="B17" s="7" t="s">
        <v>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54">
        <f t="shared" si="0"/>
        <v>0</v>
      </c>
      <c r="X17" s="54">
        <f t="shared" si="1"/>
        <v>0</v>
      </c>
      <c r="Y17" s="54">
        <f t="shared" si="2"/>
        <v>0</v>
      </c>
      <c r="Z17" s="13"/>
    </row>
    <row r="18" spans="1:26" ht="17.25" customHeight="1">
      <c r="A18" s="4">
        <v>14</v>
      </c>
      <c r="B18" s="7" t="s">
        <v>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54">
        <f t="shared" si="0"/>
        <v>0</v>
      </c>
      <c r="X18" s="54">
        <f t="shared" si="1"/>
        <v>0</v>
      </c>
      <c r="Y18" s="54">
        <f t="shared" si="2"/>
        <v>0</v>
      </c>
      <c r="Z18" s="13"/>
    </row>
    <row r="19" spans="1:26" ht="17.25" customHeight="1">
      <c r="A19" s="4">
        <v>15</v>
      </c>
      <c r="B19" s="7" t="s">
        <v>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54">
        <f t="shared" si="0"/>
        <v>0</v>
      </c>
      <c r="X19" s="54">
        <f t="shared" si="1"/>
        <v>0</v>
      </c>
      <c r="Y19" s="54">
        <f t="shared" si="2"/>
        <v>0</v>
      </c>
      <c r="Z19" s="13"/>
    </row>
    <row r="20" spans="1:26" ht="17.25" customHeight="1">
      <c r="A20" s="4">
        <v>16</v>
      </c>
      <c r="B20" s="7" t="s">
        <v>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54">
        <f t="shared" si="0"/>
        <v>0</v>
      </c>
      <c r="X20" s="54">
        <f t="shared" si="1"/>
        <v>0</v>
      </c>
      <c r="Y20" s="54">
        <f t="shared" si="2"/>
        <v>0</v>
      </c>
      <c r="Z20" s="13"/>
    </row>
    <row r="21" spans="1:26" ht="17.25" customHeight="1">
      <c r="A21" s="4">
        <v>17</v>
      </c>
      <c r="B21" s="7" t="s">
        <v>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54">
        <f t="shared" si="0"/>
        <v>0</v>
      </c>
      <c r="X21" s="54">
        <f t="shared" si="1"/>
        <v>0</v>
      </c>
      <c r="Y21" s="54">
        <f t="shared" si="2"/>
        <v>0</v>
      </c>
      <c r="Z21" s="13"/>
    </row>
    <row r="22" spans="1:26" ht="17.25" customHeight="1">
      <c r="A22" s="4">
        <v>18</v>
      </c>
      <c r="B22" s="7" t="s">
        <v>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54">
        <f t="shared" si="0"/>
        <v>0</v>
      </c>
      <c r="X22" s="54">
        <f t="shared" si="1"/>
        <v>0</v>
      </c>
      <c r="Y22" s="54">
        <f t="shared" si="2"/>
        <v>0</v>
      </c>
      <c r="Z22" s="13"/>
    </row>
    <row r="23" spans="1:26" ht="17.25" customHeight="1">
      <c r="A23" s="4">
        <v>19</v>
      </c>
      <c r="B23" s="7" t="s">
        <v>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54">
        <f t="shared" si="0"/>
        <v>0</v>
      </c>
      <c r="X23" s="54">
        <f t="shared" si="1"/>
        <v>0</v>
      </c>
      <c r="Y23" s="54">
        <f t="shared" si="2"/>
        <v>0</v>
      </c>
      <c r="Z23" s="13"/>
    </row>
    <row r="24" spans="1:26" ht="17.25" customHeight="1">
      <c r="A24" s="4">
        <v>20</v>
      </c>
      <c r="B24" s="7" t="s">
        <v>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54">
        <f t="shared" si="0"/>
        <v>0</v>
      </c>
      <c r="X24" s="54">
        <f t="shared" si="1"/>
        <v>0</v>
      </c>
      <c r="Y24" s="54">
        <f t="shared" si="2"/>
        <v>0</v>
      </c>
      <c r="Z24" s="13"/>
    </row>
    <row r="25" spans="1:26" ht="17.25" customHeight="1">
      <c r="A25" s="4">
        <v>21</v>
      </c>
      <c r="B25" s="7" t="s">
        <v>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54">
        <f t="shared" si="0"/>
        <v>0</v>
      </c>
      <c r="X25" s="54">
        <f t="shared" si="1"/>
        <v>0</v>
      </c>
      <c r="Y25" s="54">
        <f t="shared" si="2"/>
        <v>0</v>
      </c>
      <c r="Z25" s="13"/>
    </row>
    <row r="26" spans="1:26" ht="17.25" customHeight="1">
      <c r="A26" s="4">
        <v>22</v>
      </c>
      <c r="B26" s="7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54">
        <f t="shared" si="0"/>
        <v>0</v>
      </c>
      <c r="X26" s="54">
        <f t="shared" si="1"/>
        <v>0</v>
      </c>
      <c r="Y26" s="54">
        <f t="shared" si="2"/>
        <v>0</v>
      </c>
      <c r="Z26" s="13"/>
    </row>
    <row r="27" spans="1:26" ht="17.25" customHeight="1">
      <c r="A27" s="4">
        <v>23</v>
      </c>
      <c r="B27" s="7" t="s">
        <v>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54">
        <f t="shared" si="0"/>
        <v>0</v>
      </c>
      <c r="X27" s="54">
        <f t="shared" si="1"/>
        <v>0</v>
      </c>
      <c r="Y27" s="54">
        <f t="shared" si="2"/>
        <v>0</v>
      </c>
      <c r="Z27" s="13"/>
    </row>
    <row r="28" spans="1:26" ht="17.25" customHeight="1">
      <c r="A28" s="4">
        <v>24</v>
      </c>
      <c r="B28" s="7" t="s">
        <v>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54">
        <f t="shared" si="0"/>
        <v>0</v>
      </c>
      <c r="X28" s="54">
        <f t="shared" si="1"/>
        <v>0</v>
      </c>
      <c r="Y28" s="54">
        <f t="shared" si="2"/>
        <v>0</v>
      </c>
      <c r="Z28" s="13"/>
    </row>
    <row r="29" spans="1:26" ht="17.25" customHeight="1">
      <c r="A29" s="4">
        <v>25</v>
      </c>
      <c r="B29" s="7" t="s">
        <v>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54">
        <f t="shared" si="0"/>
        <v>0</v>
      </c>
      <c r="X29" s="54">
        <f t="shared" si="1"/>
        <v>0</v>
      </c>
      <c r="Y29" s="54">
        <f t="shared" si="2"/>
        <v>0</v>
      </c>
      <c r="Z29" s="13"/>
    </row>
    <row r="30" spans="1:26" ht="17.25" customHeight="1">
      <c r="A30" s="4">
        <v>26</v>
      </c>
      <c r="B30" s="7" t="s">
        <v>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54">
        <f t="shared" si="0"/>
        <v>0</v>
      </c>
      <c r="X30" s="54">
        <f t="shared" si="1"/>
        <v>0</v>
      </c>
      <c r="Y30" s="54">
        <f t="shared" si="2"/>
        <v>0</v>
      </c>
      <c r="Z30" s="13"/>
    </row>
    <row r="31" spans="1:26" ht="17.25" customHeight="1">
      <c r="A31" s="4">
        <v>27</v>
      </c>
      <c r="B31" s="7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54">
        <f t="shared" si="0"/>
        <v>0</v>
      </c>
      <c r="X31" s="54">
        <f t="shared" si="1"/>
        <v>0</v>
      </c>
      <c r="Y31" s="54">
        <f t="shared" si="2"/>
        <v>0</v>
      </c>
      <c r="Z31" s="13"/>
    </row>
    <row r="32" spans="1:26" ht="17.25" customHeight="1">
      <c r="A32" s="4">
        <v>28</v>
      </c>
      <c r="B32" s="7" t="s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54">
        <f t="shared" si="0"/>
        <v>0</v>
      </c>
      <c r="X32" s="54">
        <f t="shared" si="1"/>
        <v>0</v>
      </c>
      <c r="Y32" s="54">
        <f t="shared" si="2"/>
        <v>0</v>
      </c>
      <c r="Z32" s="13"/>
    </row>
    <row r="33" spans="1:26" ht="17.25" customHeight="1">
      <c r="A33" s="4">
        <v>29</v>
      </c>
      <c r="B33" s="7" t="s">
        <v>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54">
        <f t="shared" si="0"/>
        <v>0</v>
      </c>
      <c r="X33" s="54">
        <f t="shared" si="1"/>
        <v>0</v>
      </c>
      <c r="Y33" s="54">
        <f t="shared" si="2"/>
        <v>0</v>
      </c>
      <c r="Z33" s="13"/>
    </row>
    <row r="34" spans="1:26" ht="17.25" customHeight="1">
      <c r="A34" s="4">
        <v>30</v>
      </c>
      <c r="B34" s="7" t="s">
        <v>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54">
        <f t="shared" si="0"/>
        <v>0</v>
      </c>
      <c r="X34" s="54">
        <f t="shared" si="1"/>
        <v>0</v>
      </c>
      <c r="Y34" s="54">
        <f t="shared" si="2"/>
        <v>0</v>
      </c>
      <c r="Z34" s="13"/>
    </row>
    <row r="35" spans="1:26" ht="17.25" customHeight="1">
      <c r="A35" s="4">
        <v>31</v>
      </c>
      <c r="B35" s="7" t="s">
        <v>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54">
        <f t="shared" si="0"/>
        <v>0</v>
      </c>
      <c r="X35" s="54">
        <f t="shared" si="1"/>
        <v>0</v>
      </c>
      <c r="Y35" s="54">
        <f t="shared" si="2"/>
        <v>0</v>
      </c>
      <c r="Z35" s="13"/>
    </row>
    <row r="36" spans="1:26" ht="13.5">
      <c r="A36" s="56"/>
      <c r="B36" s="56"/>
      <c r="C36" s="52">
        <f aca="true" t="shared" si="3" ref="C36:X36">SUM(C5:C35)</f>
        <v>0</v>
      </c>
      <c r="D36" s="52">
        <f t="shared" si="3"/>
        <v>0</v>
      </c>
      <c r="E36" s="52">
        <f t="shared" si="3"/>
        <v>0</v>
      </c>
      <c r="F36" s="52">
        <f t="shared" si="3"/>
        <v>0</v>
      </c>
      <c r="G36" s="52">
        <f t="shared" si="3"/>
        <v>0</v>
      </c>
      <c r="H36" s="52">
        <f t="shared" si="3"/>
        <v>0</v>
      </c>
      <c r="I36" s="52">
        <f t="shared" si="3"/>
        <v>0</v>
      </c>
      <c r="J36" s="52">
        <f t="shared" si="3"/>
        <v>0</v>
      </c>
      <c r="K36" s="52">
        <f t="shared" si="3"/>
        <v>0</v>
      </c>
      <c r="L36" s="52">
        <f t="shared" si="3"/>
        <v>0</v>
      </c>
      <c r="M36" s="52">
        <f t="shared" si="3"/>
        <v>0</v>
      </c>
      <c r="N36" s="52">
        <f t="shared" si="3"/>
        <v>0</v>
      </c>
      <c r="O36" s="52">
        <f t="shared" si="3"/>
        <v>0</v>
      </c>
      <c r="P36" s="52">
        <f t="shared" si="3"/>
        <v>0</v>
      </c>
      <c r="Q36" s="52">
        <f t="shared" si="3"/>
        <v>0</v>
      </c>
      <c r="R36" s="52">
        <f t="shared" si="3"/>
        <v>0</v>
      </c>
      <c r="S36" s="52">
        <f t="shared" si="3"/>
        <v>0</v>
      </c>
      <c r="T36" s="52">
        <f t="shared" si="3"/>
        <v>0</v>
      </c>
      <c r="U36" s="52">
        <f t="shared" si="3"/>
        <v>0</v>
      </c>
      <c r="V36" s="52">
        <f t="shared" si="3"/>
        <v>0</v>
      </c>
      <c r="W36" s="52">
        <f t="shared" si="3"/>
        <v>0</v>
      </c>
      <c r="X36" s="52">
        <f t="shared" si="3"/>
        <v>0</v>
      </c>
      <c r="Y36" s="53"/>
      <c r="Z36" s="55"/>
    </row>
  </sheetData>
  <mergeCells count="3">
    <mergeCell ref="C3:D3"/>
    <mergeCell ref="A1:B3"/>
    <mergeCell ref="E3:F3"/>
  </mergeCells>
  <printOptions/>
  <pageMargins left="0.75" right="0.75" top="1" bottom="1" header="0.512" footer="0.512"/>
  <pageSetup fitToHeight="1" fitToWidth="1" horizontalDpi="600" verticalDpi="600" orientation="landscape" paperSize="9" scale="64" r:id="rId3"/>
  <headerFooter alignWithMargins="0">
    <oddHeader>&amp;R&amp;D</oddHeader>
    <oddFooter>&amp;RArmeriaTaxCompany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workbookViewId="0" topLeftCell="A1">
      <pane xSplit="2" ySplit="4" topLeftCell="C5" activePane="bottomRight" state="frozen"/>
      <selection pane="topLeft" activeCell="Y13" sqref="W5:Y13"/>
      <selection pane="topRight" activeCell="Y13" sqref="W5:Y13"/>
      <selection pane="bottomLeft" activeCell="Y13" sqref="W5:Y13"/>
      <selection pane="bottomRight" activeCell="Y13" sqref="W5:Y13"/>
    </sheetView>
  </sheetViews>
  <sheetFormatPr defaultColWidth="9.00390625" defaultRowHeight="13.5"/>
  <cols>
    <col min="1" max="1" width="4.625" style="11" customWidth="1"/>
    <col min="2" max="2" width="4.00390625" style="11" customWidth="1"/>
    <col min="3" max="3" width="9.25390625" style="11" customWidth="1"/>
    <col min="4" max="4" width="8.375" style="11" customWidth="1"/>
    <col min="5" max="21" width="7.50390625" style="11" customWidth="1"/>
    <col min="22" max="22" width="10.625" style="11" customWidth="1"/>
    <col min="23" max="23" width="12.75390625" style="11" customWidth="1"/>
    <col min="24" max="25" width="9.25390625" style="11" customWidth="1"/>
    <col min="26" max="26" width="9.875" style="11" customWidth="1"/>
    <col min="27" max="16384" width="9.00390625" style="11" customWidth="1"/>
  </cols>
  <sheetData>
    <row r="1" spans="1:26" ht="8.25" customHeight="1">
      <c r="A1" s="78" t="s">
        <v>18</v>
      </c>
      <c r="B1" s="7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78"/>
      <c r="B2" s="7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79"/>
      <c r="B3" s="79"/>
      <c r="C3" s="76" t="s">
        <v>25</v>
      </c>
      <c r="D3" s="77"/>
      <c r="E3" s="82"/>
      <c r="F3" s="8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9.25" customHeight="1">
      <c r="A4" s="3" t="s">
        <v>122</v>
      </c>
      <c r="B4" s="3" t="s">
        <v>124</v>
      </c>
      <c r="C4" s="3" t="s">
        <v>29</v>
      </c>
      <c r="D4" s="3" t="s">
        <v>31</v>
      </c>
      <c r="E4" s="3" t="s">
        <v>37</v>
      </c>
      <c r="F4" s="3" t="s">
        <v>46</v>
      </c>
      <c r="G4" s="3" t="s">
        <v>118</v>
      </c>
      <c r="H4" s="3" t="s">
        <v>49</v>
      </c>
      <c r="I4" s="3" t="s">
        <v>53</v>
      </c>
      <c r="J4" s="3" t="s">
        <v>58</v>
      </c>
      <c r="K4" s="3" t="s">
        <v>64</v>
      </c>
      <c r="L4" s="3" t="s">
        <v>70</v>
      </c>
      <c r="M4" s="3" t="s">
        <v>73</v>
      </c>
      <c r="N4" s="3" t="s">
        <v>78</v>
      </c>
      <c r="O4" s="3" t="s">
        <v>80</v>
      </c>
      <c r="P4" s="3" t="s">
        <v>83</v>
      </c>
      <c r="Q4" s="3" t="s">
        <v>88</v>
      </c>
      <c r="R4" s="3" t="s">
        <v>93</v>
      </c>
      <c r="S4" s="3" t="s">
        <v>97</v>
      </c>
      <c r="T4" s="3" t="s">
        <v>104</v>
      </c>
      <c r="U4" s="3" t="s">
        <v>108</v>
      </c>
      <c r="V4" s="70" t="s">
        <v>172</v>
      </c>
      <c r="W4" s="3" t="s">
        <v>110</v>
      </c>
      <c r="X4" s="3" t="s">
        <v>0</v>
      </c>
      <c r="Y4" s="3" t="s">
        <v>113</v>
      </c>
      <c r="Z4" s="3" t="s">
        <v>116</v>
      </c>
    </row>
    <row r="5" spans="1:26" ht="17.25" customHeight="1">
      <c r="A5" s="4">
        <v>1</v>
      </c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54">
        <f aca="true" t="shared" si="0" ref="W5:W35">SUM(E5:V5)</f>
        <v>0</v>
      </c>
      <c r="X5" s="54">
        <f aca="true" t="shared" si="1" ref="X5:X35">+C5+D5-W5</f>
        <v>0</v>
      </c>
      <c r="Y5" s="54">
        <f>IF(E3+X5&lt;0,"現金マイナス",E3+X5)</f>
        <v>0</v>
      </c>
      <c r="Z5" s="13"/>
    </row>
    <row r="6" spans="1:26" ht="17.25" customHeight="1">
      <c r="A6" s="4">
        <v>2</v>
      </c>
      <c r="B6" s="7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4">
        <f t="shared" si="0"/>
        <v>0</v>
      </c>
      <c r="X6" s="54">
        <f t="shared" si="1"/>
        <v>0</v>
      </c>
      <c r="Y6" s="54">
        <f aca="true" t="shared" si="2" ref="Y6:Y35">IF(Y5+X6&lt;0,"現金マイナス",Y5+X6)</f>
        <v>0</v>
      </c>
      <c r="Z6" s="13"/>
    </row>
    <row r="7" spans="1:26" ht="17.25" customHeight="1">
      <c r="A7" s="4">
        <v>3</v>
      </c>
      <c r="B7" s="7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54">
        <f t="shared" si="0"/>
        <v>0</v>
      </c>
      <c r="X7" s="54">
        <f t="shared" si="1"/>
        <v>0</v>
      </c>
      <c r="Y7" s="54">
        <f t="shared" si="2"/>
        <v>0</v>
      </c>
      <c r="Z7" s="13"/>
    </row>
    <row r="8" spans="1:26" ht="17.25" customHeight="1">
      <c r="A8" s="4">
        <v>4</v>
      </c>
      <c r="B8" s="7" t="s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54">
        <f t="shared" si="0"/>
        <v>0</v>
      </c>
      <c r="X8" s="54">
        <f t="shared" si="1"/>
        <v>0</v>
      </c>
      <c r="Y8" s="54">
        <f t="shared" si="2"/>
        <v>0</v>
      </c>
      <c r="Z8" s="13"/>
    </row>
    <row r="9" spans="1:26" ht="17.25" customHeight="1">
      <c r="A9" s="4">
        <v>5</v>
      </c>
      <c r="B9" s="7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54">
        <f t="shared" si="0"/>
        <v>0</v>
      </c>
      <c r="X9" s="54">
        <f t="shared" si="1"/>
        <v>0</v>
      </c>
      <c r="Y9" s="54">
        <f t="shared" si="2"/>
        <v>0</v>
      </c>
      <c r="Z9" s="13"/>
    </row>
    <row r="10" spans="1:26" ht="17.25" customHeight="1">
      <c r="A10" s="4">
        <v>6</v>
      </c>
      <c r="B10" s="7" t="s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54">
        <f t="shared" si="0"/>
        <v>0</v>
      </c>
      <c r="X10" s="54">
        <f t="shared" si="1"/>
        <v>0</v>
      </c>
      <c r="Y10" s="54">
        <f t="shared" si="2"/>
        <v>0</v>
      </c>
      <c r="Z10" s="13"/>
    </row>
    <row r="11" spans="1:26" ht="17.25" customHeight="1">
      <c r="A11" s="4">
        <v>7</v>
      </c>
      <c r="B11" s="7" t="s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54">
        <f t="shared" si="0"/>
        <v>0</v>
      </c>
      <c r="X11" s="54">
        <f t="shared" si="1"/>
        <v>0</v>
      </c>
      <c r="Y11" s="54">
        <f t="shared" si="2"/>
        <v>0</v>
      </c>
      <c r="Z11" s="13"/>
    </row>
    <row r="12" spans="1:26" ht="17.25" customHeight="1">
      <c r="A12" s="4">
        <v>8</v>
      </c>
      <c r="B12" s="7" t="s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54">
        <f t="shared" si="0"/>
        <v>0</v>
      </c>
      <c r="X12" s="54">
        <f t="shared" si="1"/>
        <v>0</v>
      </c>
      <c r="Y12" s="54">
        <f t="shared" si="2"/>
        <v>0</v>
      </c>
      <c r="Z12" s="13"/>
    </row>
    <row r="13" spans="1:26" ht="17.25" customHeight="1">
      <c r="A13" s="4">
        <v>9</v>
      </c>
      <c r="B13" s="7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54">
        <f t="shared" si="0"/>
        <v>0</v>
      </c>
      <c r="X13" s="54">
        <f t="shared" si="1"/>
        <v>0</v>
      </c>
      <c r="Y13" s="54">
        <f t="shared" si="2"/>
        <v>0</v>
      </c>
      <c r="Z13" s="13"/>
    </row>
    <row r="14" spans="1:26" ht="17.25" customHeight="1">
      <c r="A14" s="4">
        <v>10</v>
      </c>
      <c r="B14" s="7" t="s">
        <v>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54">
        <f t="shared" si="0"/>
        <v>0</v>
      </c>
      <c r="X14" s="54">
        <f t="shared" si="1"/>
        <v>0</v>
      </c>
      <c r="Y14" s="54">
        <f t="shared" si="2"/>
        <v>0</v>
      </c>
      <c r="Z14" s="13"/>
    </row>
    <row r="15" spans="1:26" ht="17.25" customHeight="1">
      <c r="A15" s="4">
        <v>11</v>
      </c>
      <c r="B15" s="7" t="s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54">
        <f t="shared" si="0"/>
        <v>0</v>
      </c>
      <c r="X15" s="54">
        <f t="shared" si="1"/>
        <v>0</v>
      </c>
      <c r="Y15" s="54">
        <f t="shared" si="2"/>
        <v>0</v>
      </c>
      <c r="Z15" s="13"/>
    </row>
    <row r="16" spans="1:26" ht="17.25" customHeight="1">
      <c r="A16" s="4">
        <v>12</v>
      </c>
      <c r="B16" s="7" t="s">
        <v>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54">
        <f t="shared" si="0"/>
        <v>0</v>
      </c>
      <c r="X16" s="54">
        <f t="shared" si="1"/>
        <v>0</v>
      </c>
      <c r="Y16" s="54">
        <f t="shared" si="2"/>
        <v>0</v>
      </c>
      <c r="Z16" s="13"/>
    </row>
    <row r="17" spans="1:26" ht="17.25" customHeight="1">
      <c r="A17" s="4">
        <v>13</v>
      </c>
      <c r="B17" s="7" t="s">
        <v>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54">
        <f t="shared" si="0"/>
        <v>0</v>
      </c>
      <c r="X17" s="54">
        <f t="shared" si="1"/>
        <v>0</v>
      </c>
      <c r="Y17" s="54">
        <f t="shared" si="2"/>
        <v>0</v>
      </c>
      <c r="Z17" s="13"/>
    </row>
    <row r="18" spans="1:26" ht="17.25" customHeight="1">
      <c r="A18" s="4">
        <v>14</v>
      </c>
      <c r="B18" s="7" t="s">
        <v>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54">
        <f t="shared" si="0"/>
        <v>0</v>
      </c>
      <c r="X18" s="54">
        <f t="shared" si="1"/>
        <v>0</v>
      </c>
      <c r="Y18" s="54">
        <f t="shared" si="2"/>
        <v>0</v>
      </c>
      <c r="Z18" s="13"/>
    </row>
    <row r="19" spans="1:26" ht="17.25" customHeight="1">
      <c r="A19" s="4">
        <v>15</v>
      </c>
      <c r="B19" s="7" t="s">
        <v>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54">
        <f t="shared" si="0"/>
        <v>0</v>
      </c>
      <c r="X19" s="54">
        <f t="shared" si="1"/>
        <v>0</v>
      </c>
      <c r="Y19" s="54">
        <f t="shared" si="2"/>
        <v>0</v>
      </c>
      <c r="Z19" s="13"/>
    </row>
    <row r="20" spans="1:26" ht="17.25" customHeight="1">
      <c r="A20" s="4">
        <v>16</v>
      </c>
      <c r="B20" s="7" t="s">
        <v>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54">
        <f t="shared" si="0"/>
        <v>0</v>
      </c>
      <c r="X20" s="54">
        <f t="shared" si="1"/>
        <v>0</v>
      </c>
      <c r="Y20" s="54">
        <f t="shared" si="2"/>
        <v>0</v>
      </c>
      <c r="Z20" s="13"/>
    </row>
    <row r="21" spans="1:26" ht="17.25" customHeight="1">
      <c r="A21" s="4">
        <v>17</v>
      </c>
      <c r="B21" s="7" t="s">
        <v>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54">
        <f t="shared" si="0"/>
        <v>0</v>
      </c>
      <c r="X21" s="54">
        <f t="shared" si="1"/>
        <v>0</v>
      </c>
      <c r="Y21" s="54">
        <f t="shared" si="2"/>
        <v>0</v>
      </c>
      <c r="Z21" s="13"/>
    </row>
    <row r="22" spans="1:26" ht="17.25" customHeight="1">
      <c r="A22" s="4">
        <v>18</v>
      </c>
      <c r="B22" s="7" t="s">
        <v>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54">
        <f t="shared" si="0"/>
        <v>0</v>
      </c>
      <c r="X22" s="54">
        <f t="shared" si="1"/>
        <v>0</v>
      </c>
      <c r="Y22" s="54">
        <f t="shared" si="2"/>
        <v>0</v>
      </c>
      <c r="Z22" s="13"/>
    </row>
    <row r="23" spans="1:26" ht="17.25" customHeight="1">
      <c r="A23" s="4">
        <v>19</v>
      </c>
      <c r="B23" s="7" t="s">
        <v>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54">
        <f t="shared" si="0"/>
        <v>0</v>
      </c>
      <c r="X23" s="54">
        <f t="shared" si="1"/>
        <v>0</v>
      </c>
      <c r="Y23" s="54">
        <f t="shared" si="2"/>
        <v>0</v>
      </c>
      <c r="Z23" s="13"/>
    </row>
    <row r="24" spans="1:26" ht="17.25" customHeight="1">
      <c r="A24" s="4">
        <v>20</v>
      </c>
      <c r="B24" s="7" t="s">
        <v>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54">
        <f t="shared" si="0"/>
        <v>0</v>
      </c>
      <c r="X24" s="54">
        <f t="shared" si="1"/>
        <v>0</v>
      </c>
      <c r="Y24" s="54">
        <f t="shared" si="2"/>
        <v>0</v>
      </c>
      <c r="Z24" s="13"/>
    </row>
    <row r="25" spans="1:26" ht="17.25" customHeight="1">
      <c r="A25" s="4">
        <v>21</v>
      </c>
      <c r="B25" s="7" t="s">
        <v>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54">
        <f t="shared" si="0"/>
        <v>0</v>
      </c>
      <c r="X25" s="54">
        <f t="shared" si="1"/>
        <v>0</v>
      </c>
      <c r="Y25" s="54">
        <f t="shared" si="2"/>
        <v>0</v>
      </c>
      <c r="Z25" s="13"/>
    </row>
    <row r="26" spans="1:26" ht="17.25" customHeight="1">
      <c r="A26" s="4">
        <v>22</v>
      </c>
      <c r="B26" s="7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54">
        <f t="shared" si="0"/>
        <v>0</v>
      </c>
      <c r="X26" s="54">
        <f t="shared" si="1"/>
        <v>0</v>
      </c>
      <c r="Y26" s="54">
        <f t="shared" si="2"/>
        <v>0</v>
      </c>
      <c r="Z26" s="13"/>
    </row>
    <row r="27" spans="1:26" ht="17.25" customHeight="1">
      <c r="A27" s="4">
        <v>23</v>
      </c>
      <c r="B27" s="7" t="s">
        <v>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54">
        <f t="shared" si="0"/>
        <v>0</v>
      </c>
      <c r="X27" s="54">
        <f t="shared" si="1"/>
        <v>0</v>
      </c>
      <c r="Y27" s="54">
        <f t="shared" si="2"/>
        <v>0</v>
      </c>
      <c r="Z27" s="13"/>
    </row>
    <row r="28" spans="1:26" ht="17.25" customHeight="1">
      <c r="A28" s="4">
        <v>24</v>
      </c>
      <c r="B28" s="7" t="s">
        <v>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54">
        <f t="shared" si="0"/>
        <v>0</v>
      </c>
      <c r="X28" s="54">
        <f t="shared" si="1"/>
        <v>0</v>
      </c>
      <c r="Y28" s="54">
        <f t="shared" si="2"/>
        <v>0</v>
      </c>
      <c r="Z28" s="13"/>
    </row>
    <row r="29" spans="1:26" ht="17.25" customHeight="1">
      <c r="A29" s="4">
        <v>25</v>
      </c>
      <c r="B29" s="7" t="s">
        <v>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54">
        <f t="shared" si="0"/>
        <v>0</v>
      </c>
      <c r="X29" s="54">
        <f t="shared" si="1"/>
        <v>0</v>
      </c>
      <c r="Y29" s="54">
        <f t="shared" si="2"/>
        <v>0</v>
      </c>
      <c r="Z29" s="13"/>
    </row>
    <row r="30" spans="1:26" ht="17.25" customHeight="1">
      <c r="A30" s="4">
        <v>26</v>
      </c>
      <c r="B30" s="7" t="s">
        <v>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54">
        <f t="shared" si="0"/>
        <v>0</v>
      </c>
      <c r="X30" s="54">
        <f t="shared" si="1"/>
        <v>0</v>
      </c>
      <c r="Y30" s="54">
        <f t="shared" si="2"/>
        <v>0</v>
      </c>
      <c r="Z30" s="13"/>
    </row>
    <row r="31" spans="1:26" ht="17.25" customHeight="1">
      <c r="A31" s="4">
        <v>27</v>
      </c>
      <c r="B31" s="7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54">
        <f t="shared" si="0"/>
        <v>0</v>
      </c>
      <c r="X31" s="54">
        <f t="shared" si="1"/>
        <v>0</v>
      </c>
      <c r="Y31" s="54">
        <f t="shared" si="2"/>
        <v>0</v>
      </c>
      <c r="Z31" s="13"/>
    </row>
    <row r="32" spans="1:26" ht="17.25" customHeight="1">
      <c r="A32" s="4">
        <v>28</v>
      </c>
      <c r="B32" s="7" t="s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54">
        <f t="shared" si="0"/>
        <v>0</v>
      </c>
      <c r="X32" s="54">
        <f t="shared" si="1"/>
        <v>0</v>
      </c>
      <c r="Y32" s="54">
        <f t="shared" si="2"/>
        <v>0</v>
      </c>
      <c r="Z32" s="13"/>
    </row>
    <row r="33" spans="1:26" ht="17.25" customHeight="1">
      <c r="A33" s="4">
        <v>29</v>
      </c>
      <c r="B33" s="7" t="s">
        <v>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54">
        <f t="shared" si="0"/>
        <v>0</v>
      </c>
      <c r="X33" s="54">
        <f t="shared" si="1"/>
        <v>0</v>
      </c>
      <c r="Y33" s="54">
        <f t="shared" si="2"/>
        <v>0</v>
      </c>
      <c r="Z33" s="13"/>
    </row>
    <row r="34" spans="1:26" ht="17.25" customHeight="1">
      <c r="A34" s="4">
        <v>30</v>
      </c>
      <c r="B34" s="7" t="s">
        <v>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54">
        <f t="shared" si="0"/>
        <v>0</v>
      </c>
      <c r="X34" s="54">
        <f t="shared" si="1"/>
        <v>0</v>
      </c>
      <c r="Y34" s="54">
        <f t="shared" si="2"/>
        <v>0</v>
      </c>
      <c r="Z34" s="13"/>
    </row>
    <row r="35" spans="1:26" ht="17.25" customHeight="1">
      <c r="A35" s="4"/>
      <c r="B35" s="7" t="s">
        <v>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54">
        <f t="shared" si="0"/>
        <v>0</v>
      </c>
      <c r="X35" s="54">
        <f t="shared" si="1"/>
        <v>0</v>
      </c>
      <c r="Y35" s="54">
        <f t="shared" si="2"/>
        <v>0</v>
      </c>
      <c r="Z35" s="13"/>
    </row>
    <row r="36" spans="1:26" ht="13.5">
      <c r="A36" s="56"/>
      <c r="B36" s="56"/>
      <c r="C36" s="52">
        <f aca="true" t="shared" si="3" ref="C36:X36">SUM(C5:C35)</f>
        <v>0</v>
      </c>
      <c r="D36" s="52">
        <f t="shared" si="3"/>
        <v>0</v>
      </c>
      <c r="E36" s="52">
        <f t="shared" si="3"/>
        <v>0</v>
      </c>
      <c r="F36" s="52">
        <f t="shared" si="3"/>
        <v>0</v>
      </c>
      <c r="G36" s="52">
        <f t="shared" si="3"/>
        <v>0</v>
      </c>
      <c r="H36" s="52">
        <f t="shared" si="3"/>
        <v>0</v>
      </c>
      <c r="I36" s="52">
        <f t="shared" si="3"/>
        <v>0</v>
      </c>
      <c r="J36" s="52">
        <f t="shared" si="3"/>
        <v>0</v>
      </c>
      <c r="K36" s="52">
        <f t="shared" si="3"/>
        <v>0</v>
      </c>
      <c r="L36" s="52">
        <f t="shared" si="3"/>
        <v>0</v>
      </c>
      <c r="M36" s="52">
        <f t="shared" si="3"/>
        <v>0</v>
      </c>
      <c r="N36" s="52">
        <f t="shared" si="3"/>
        <v>0</v>
      </c>
      <c r="O36" s="52">
        <f t="shared" si="3"/>
        <v>0</v>
      </c>
      <c r="P36" s="52">
        <f t="shared" si="3"/>
        <v>0</v>
      </c>
      <c r="Q36" s="52">
        <f t="shared" si="3"/>
        <v>0</v>
      </c>
      <c r="R36" s="52">
        <f t="shared" si="3"/>
        <v>0</v>
      </c>
      <c r="S36" s="52">
        <f t="shared" si="3"/>
        <v>0</v>
      </c>
      <c r="T36" s="52">
        <f t="shared" si="3"/>
        <v>0</v>
      </c>
      <c r="U36" s="52">
        <f t="shared" si="3"/>
        <v>0</v>
      </c>
      <c r="V36" s="52">
        <f t="shared" si="3"/>
        <v>0</v>
      </c>
      <c r="W36" s="52">
        <f t="shared" si="3"/>
        <v>0</v>
      </c>
      <c r="X36" s="52">
        <f t="shared" si="3"/>
        <v>0</v>
      </c>
      <c r="Y36" s="53"/>
      <c r="Z36" s="55"/>
    </row>
  </sheetData>
  <mergeCells count="3">
    <mergeCell ref="C3:D3"/>
    <mergeCell ref="A1:B3"/>
    <mergeCell ref="E3:F3"/>
  </mergeCells>
  <printOptions/>
  <pageMargins left="0.75" right="0.75" top="1" bottom="1" header="0.512" footer="0.512"/>
  <pageSetup fitToHeight="1" fitToWidth="1" horizontalDpi="600" verticalDpi="600" orientation="landscape" paperSize="9" scale="64" r:id="rId3"/>
  <headerFooter alignWithMargins="0">
    <oddHeader>&amp;R&amp;D</oddHeader>
    <oddFooter>&amp;RArmeriaTaxCompany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</dc:creator>
  <cp:keywords/>
  <dc:description/>
  <cp:lastModifiedBy>yamamoto</cp:lastModifiedBy>
  <cp:lastPrinted>2012-07-06T08:32:48Z</cp:lastPrinted>
  <dcterms:created xsi:type="dcterms:W3CDTF">2012-03-13T03:19:18Z</dcterms:created>
  <dcterms:modified xsi:type="dcterms:W3CDTF">2012-07-06T08:32:50Z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